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<sst xmlns="http://schemas.openxmlformats.org/spreadsheetml/2006/main" count="109" uniqueCount="44">
  <si>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</si>
  <si>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</si>
  <si>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</si>
  <si>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</si>
  <si>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</si>
  <si>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</si>
  <si>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</si>
  <si>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</si>
  <si>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</si>
  <si>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</si>
  <si>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</si>
  <si>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Abingdon D</t>
  </si>
  <si>
    <t>Dauntsey C</t>
  </si>
  <si>
    <t>Ellesmere E</t>
  </si>
  <si>
    <t>George Watson B</t>
  </si>
  <si>
    <t>Holmewood House A</t>
  </si>
  <si>
    <t>Tonbridge F</t>
  </si>
  <si>
    <t>David Russell</t>
  </si>
  <si>
    <t>Allan, A</t>
  </si>
  <si>
    <t>Blood, S</t>
  </si>
  <si>
    <t>Carswell, M</t>
  </si>
  <si>
    <t>Coates, S</t>
  </si>
  <si>
    <t>Gregory, F</t>
  </si>
  <si>
    <t>Kingston, W</t>
  </si>
  <si>
    <t>Taylor, K</t>
  </si>
  <si>
    <t>Adams, J</t>
  </si>
  <si>
    <t>Hunter, J</t>
  </si>
  <si>
    <t>Smethurst, A</t>
  </si>
  <si>
    <t>Keay, G</t>
  </si>
  <si>
    <t>Manton, M</t>
  </si>
  <si>
    <t>O'Brien, A</t>
  </si>
  <si>
    <t>Wu, D</t>
  </si>
  <si>
    <t>Laslett, F</t>
  </si>
  <si>
    <t>McClean, F</t>
  </si>
  <si>
    <t>Morgan, T</t>
  </si>
  <si>
    <t>Welch, N</t>
  </si>
  <si>
    <t>Wan, D</t>
  </si>
  <si>
    <t>Craig-Fleming, T</t>
  </si>
  <si>
    <t>Petit, T</t>
  </si>
  <si>
    <t>Maclennan, J</t>
  </si>
  <si>
    <t>Buchan, H</t>
  </si>
  <si>
    <t>Griggs, Z</t>
  </si>
  <si>
    <t>Talbot, M</t>
  </si>
  <si>
    <t>BSSRA Autumn League 2015  Section C Division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</si>
</sst>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Zeros="0" tabSelected="1" zoomScalePageLayoutView="0" workbookViewId="0" topLeftCell="A1">
      <selection activeCell="O56" sqref="O56:U78"/>
    </sheetView>
  </sheetViews>
  <sheetFormatPr defaultColWidth="9.140625" defaultRowHeight="12.75"/>
  <cols>
    <col min="1" max="1" width="22.140625" style="1" bestFit="1" customWidth="1"/>
    <col min="2" max="4" width="4.421875" style="1" customWidth="1"/>
    <col min="5" max="6" width="4.7109375" style="1" customWidth="1"/>
    <col min="7" max="7" width="5.7109375" style="5" customWidth="1"/>
    <col min="8" max="8" width="1.28515625" style="1" customWidth="1"/>
    <col min="9" max="9" width="14.7109375" style="1" hidden="1" customWidth="1"/>
    <col min="10" max="14" width="3.7109375" style="9" hidden="1" customWidth="1"/>
    <col min="15" max="15" width="22.140625" style="1" bestFit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7" ht="16.5">
      <c r="B2" s="9">
        <v>1</v>
      </c>
      <c r="C2" s="9">
        <v>2</v>
      </c>
      <c r="D2" s="9">
        <v>3</v>
      </c>
      <c r="E2" s="9">
        <v>4</v>
      </c>
      <c r="F2" s="9">
        <v>5</v>
      </c>
      <c r="G2" s="2"/>
    </row>
    <row r="3" spans="1:7" ht="16.5">
      <c r="A3" s="10"/>
      <c r="B3" s="24"/>
      <c r="C3" s="24"/>
      <c r="D3" s="24"/>
      <c r="E3" s="24"/>
      <c r="F3" s="24"/>
      <c r="G3" s="2"/>
    </row>
    <row r="4" spans="1:7" ht="16.5">
      <c r="A4" s="10" t="s">
        <v>11</v>
      </c>
      <c r="B4" s="9"/>
      <c r="C4" s="9"/>
      <c r="D4" s="9"/>
      <c r="E4" s="9"/>
      <c r="F4" s="9"/>
      <c r="G4" s="11" t="s">
        <v>1</v>
      </c>
    </row>
    <row r="5" spans="1:7" ht="16.5">
      <c r="A5" s="1" t="s">
        <v>38</v>
      </c>
      <c r="B5" s="1">
        <v>92</v>
      </c>
      <c r="C5" s="1">
        <v>96</v>
      </c>
      <c r="G5" s="2">
        <f aca="true" t="shared" si="0" ref="G5:G10">AVERAGE(B5:F5)</f>
        <v>94</v>
      </c>
    </row>
    <row r="6" spans="1:7" ht="16.5">
      <c r="A6" s="1" t="s">
        <v>39</v>
      </c>
      <c r="B6" s="1">
        <v>97</v>
      </c>
      <c r="C6" s="1">
        <v>98</v>
      </c>
      <c r="G6" s="2">
        <f t="shared" si="0"/>
        <v>97.5</v>
      </c>
    </row>
    <row r="7" spans="1:7" ht="16.5">
      <c r="A7" s="1" t="s">
        <v>40</v>
      </c>
      <c r="B7" s="1">
        <v>88</v>
      </c>
      <c r="C7" s="1">
        <v>87</v>
      </c>
      <c r="G7" s="2">
        <f t="shared" si="0"/>
        <v>87.5</v>
      </c>
    </row>
    <row r="8" spans="1:7" ht="16.5">
      <c r="A8" s="1" t="s">
        <v>41</v>
      </c>
      <c r="B8" s="1">
        <v>97</v>
      </c>
      <c r="C8" s="1">
        <v>0</v>
      </c>
      <c r="G8" s="2">
        <f t="shared" si="0"/>
        <v>48.5</v>
      </c>
    </row>
    <row r="9" spans="1:7" ht="16.5">
      <c r="A9" s="6" t="s">
        <v>3</v>
      </c>
      <c r="B9" s="23">
        <f>SUM(B5:B8)</f>
        <v>374</v>
      </c>
      <c r="C9" s="23">
        <f>SUM(C5:C8)</f>
        <v>281</v>
      </c>
      <c r="D9" s="23">
        <f>SUM(D5:D8)</f>
        <v>0</v>
      </c>
      <c r="E9" s="23">
        <f>SUM(E5:E8)</f>
        <v>0</v>
      </c>
      <c r="F9" s="23">
        <f>SUM(F5:F8)</f>
        <v>0</v>
      </c>
      <c r="G9" s="4">
        <f t="shared" si="0"/>
        <v>131</v>
      </c>
    </row>
    <row r="10" spans="1:7" ht="16.5">
      <c r="A10" s="6" t="s">
        <v>10</v>
      </c>
      <c r="B10" s="3">
        <f>IF(B9=0,0,B9+$P26)</f>
        <v>383</v>
      </c>
      <c r="C10" s="3">
        <f>IF(C9=0,0,C9+$P26)</f>
        <v>290</v>
      </c>
      <c r="D10" s="3">
        <f>IF(D9=0,0,D9+$P26)</f>
        <v>0</v>
      </c>
      <c r="E10" s="3">
        <f>IF(E9=0,0,E9+$P26)</f>
        <v>0</v>
      </c>
      <c r="F10" s="3">
        <f>IF(F9=0,0,F9+$P26)</f>
        <v>0</v>
      </c>
      <c r="G10" s="4">
        <f t="shared" si="0"/>
        <v>134.6</v>
      </c>
    </row>
    <row r="11" spans="1:6" ht="16.5">
      <c r="A11" s="13"/>
      <c r="B11" s="3"/>
      <c r="C11" s="3"/>
      <c r="D11" s="3"/>
      <c r="E11" s="6" t="s">
        <v>10</v>
      </c>
      <c r="F11" s="7">
        <f>SUM(B10:F10)</f>
        <v>673</v>
      </c>
    </row>
    <row r="12" spans="1:7" ht="16.5">
      <c r="A12" s="10" t="s">
        <v>12</v>
      </c>
      <c r="B12" s="12"/>
      <c r="C12" s="12"/>
      <c r="D12" s="12"/>
      <c r="E12" s="12"/>
      <c r="F12" s="12"/>
      <c r="G12" s="2" t="s">
        <v>4</v>
      </c>
    </row>
    <row r="13" spans="1:7" ht="16.5">
      <c r="A13" s="1" t="s">
        <v>32</v>
      </c>
      <c r="B13" s="1">
        <v>94</v>
      </c>
      <c r="C13" s="1">
        <v>98</v>
      </c>
      <c r="D13" s="1">
        <v>95</v>
      </c>
      <c r="F13" s="1">
        <v>96</v>
      </c>
      <c r="G13" s="2">
        <f aca="true" t="shared" si="1" ref="G13:G19">AVERAGE(B13:F13)</f>
        <v>95.75</v>
      </c>
    </row>
    <row r="14" spans="1:7" ht="16.5">
      <c r="A14" s="1" t="s">
        <v>33</v>
      </c>
      <c r="B14" s="1">
        <v>99</v>
      </c>
      <c r="C14" s="1">
        <v>99</v>
      </c>
      <c r="D14" s="1">
        <v>98</v>
      </c>
      <c r="E14" s="1">
        <v>98</v>
      </c>
      <c r="F14" s="1">
        <v>96</v>
      </c>
      <c r="G14" s="2">
        <f t="shared" si="1"/>
        <v>98</v>
      </c>
    </row>
    <row r="15" spans="1:16" ht="16.5">
      <c r="A15" s="1" t="s">
        <v>34</v>
      </c>
      <c r="B15" s="1">
        <v>98</v>
      </c>
      <c r="C15" s="1">
        <v>98</v>
      </c>
      <c r="D15" s="1">
        <v>99</v>
      </c>
      <c r="E15" s="1">
        <v>96</v>
      </c>
      <c r="F15" s="1">
        <v>97</v>
      </c>
      <c r="G15" s="2">
        <f t="shared" si="1"/>
        <v>97.6</v>
      </c>
      <c r="P15" s="1" t="s">
        <v>17</v>
      </c>
    </row>
    <row r="16" spans="1:19" ht="16.5">
      <c r="A16" s="1" t="s">
        <v>35</v>
      </c>
      <c r="B16" s="1">
        <v>99</v>
      </c>
      <c r="C16" s="1">
        <v>96</v>
      </c>
      <c r="D16" s="1">
        <v>98</v>
      </c>
      <c r="E16" s="1">
        <v>98</v>
      </c>
      <c r="F16" s="1">
        <v>99</v>
      </c>
      <c r="G16" s="2">
        <f t="shared" si="1"/>
        <v>98</v>
      </c>
      <c r="O16" s="15"/>
      <c r="P16" s="28">
        <f ca="1">TODAY()</f>
        <v>42342</v>
      </c>
      <c r="Q16" s="28"/>
      <c r="R16" s="28"/>
      <c r="S16" s="28"/>
    </row>
    <row r="17" spans="1:19" ht="16.5">
      <c r="A17" s="1" t="s">
        <v>42</v>
      </c>
      <c r="E17" s="1">
        <v>95</v>
      </c>
      <c r="G17" s="2"/>
      <c r="O17" s="15"/>
      <c r="P17" s="26"/>
      <c r="Q17" s="26"/>
      <c r="R17" s="26"/>
      <c r="S17" s="26"/>
    </row>
    <row r="18" spans="1:19" ht="16.5">
      <c r="A18" s="6" t="s">
        <v>3</v>
      </c>
      <c r="B18" s="23">
        <f>SUM(B13:B17)</f>
        <v>390</v>
      </c>
      <c r="C18" s="23">
        <f>SUM(C13:C17)</f>
        <v>391</v>
      </c>
      <c r="D18" s="23">
        <f>SUM(D13:D17)</f>
        <v>390</v>
      </c>
      <c r="E18" s="23">
        <f>SUM(E13:E17)</f>
        <v>387</v>
      </c>
      <c r="F18" s="23">
        <f>SUM(F13:F17)</f>
        <v>388</v>
      </c>
      <c r="G18" s="4">
        <f t="shared" si="1"/>
        <v>389.2</v>
      </c>
      <c r="O18" s="15"/>
      <c r="P18" s="14"/>
      <c r="Q18" s="15"/>
      <c r="R18" s="15"/>
      <c r="S18" s="15"/>
    </row>
    <row r="19" spans="1:15" ht="16.5">
      <c r="A19" s="6" t="s">
        <v>10</v>
      </c>
      <c r="B19" s="3">
        <f>IF(B18=0,0,B18+$P27)</f>
        <v>390</v>
      </c>
      <c r="C19" s="3">
        <f>IF(C18=0,0,C18+$P27)</f>
        <v>391</v>
      </c>
      <c r="D19" s="3">
        <f>IF(D18=0,0,D18+$P27)</f>
        <v>390</v>
      </c>
      <c r="E19" s="3">
        <f>IF(E18=0,0,E18+$P27)</f>
        <v>387</v>
      </c>
      <c r="F19" s="3">
        <f>IF(F18=0,0,F18+$P27)</f>
        <v>388</v>
      </c>
      <c r="G19" s="4">
        <f t="shared" si="1"/>
        <v>389.2</v>
      </c>
      <c r="O19" s="25"/>
    </row>
    <row r="20" spans="1:15" ht="16.5">
      <c r="A20" s="13"/>
      <c r="B20" s="3"/>
      <c r="C20" s="3"/>
      <c r="D20" s="3"/>
      <c r="E20" s="6" t="s">
        <v>10</v>
      </c>
      <c r="F20" s="7">
        <f>SUM(B19:F19)</f>
        <v>1946</v>
      </c>
      <c r="O20" s="25"/>
    </row>
    <row r="21" spans="1:15" ht="16.5">
      <c r="A21" s="10" t="s">
        <v>13</v>
      </c>
      <c r="B21" s="16"/>
      <c r="C21" s="16"/>
      <c r="D21" s="16"/>
      <c r="E21" s="16"/>
      <c r="F21" s="16"/>
      <c r="G21" s="2" t="s">
        <v>0</v>
      </c>
      <c r="O21" s="25"/>
    </row>
    <row r="22" spans="1:15" ht="16.5">
      <c r="A22" s="1" t="s">
        <v>28</v>
      </c>
      <c r="B22" s="1">
        <v>95</v>
      </c>
      <c r="C22" s="1">
        <v>90</v>
      </c>
      <c r="D22" s="1">
        <v>94</v>
      </c>
      <c r="E22" s="1">
        <v>92</v>
      </c>
      <c r="F22" s="1">
        <v>90</v>
      </c>
      <c r="G22" s="2">
        <f aca="true" t="shared" si="2" ref="G22:G27">AVERAGE(B22:F22)</f>
        <v>92.2</v>
      </c>
      <c r="O22" s="25"/>
    </row>
    <row r="23" spans="1:7" ht="16.5">
      <c r="A23" s="1" t="s">
        <v>29</v>
      </c>
      <c r="B23" s="1">
        <v>98</v>
      </c>
      <c r="C23" s="1">
        <v>94</v>
      </c>
      <c r="D23" s="1">
        <v>99</v>
      </c>
      <c r="E23" s="1">
        <v>98</v>
      </c>
      <c r="F23" s="1">
        <v>96</v>
      </c>
      <c r="G23" s="2">
        <f t="shared" si="2"/>
        <v>97</v>
      </c>
    </row>
    <row r="24" spans="1:7" ht="16.5">
      <c r="A24" s="1" t="s">
        <v>30</v>
      </c>
      <c r="B24" s="1">
        <v>87</v>
      </c>
      <c r="C24" s="1">
        <v>93</v>
      </c>
      <c r="D24" s="1">
        <v>95</v>
      </c>
      <c r="E24" s="1">
        <v>91</v>
      </c>
      <c r="F24" s="1">
        <v>96</v>
      </c>
      <c r="G24" s="2">
        <f t="shared" si="2"/>
        <v>92.4</v>
      </c>
    </row>
    <row r="25" spans="1:15" ht="16.5">
      <c r="A25" s="1" t="s">
        <v>31</v>
      </c>
      <c r="B25" s="1">
        <v>98</v>
      </c>
      <c r="C25" s="1">
        <v>89</v>
      </c>
      <c r="D25" s="1">
        <v>96</v>
      </c>
      <c r="E25" s="1">
        <v>85</v>
      </c>
      <c r="F25" s="1">
        <v>95</v>
      </c>
      <c r="G25" s="2">
        <f t="shared" si="2"/>
        <v>92.6</v>
      </c>
      <c r="O25" s="17" t="s">
        <v>6</v>
      </c>
    </row>
    <row r="26" spans="1:16" ht="16.5">
      <c r="A26" s="6" t="s">
        <v>3</v>
      </c>
      <c r="B26" s="23">
        <f>SUM(B22:B25)</f>
        <v>378</v>
      </c>
      <c r="C26" s="23">
        <f>SUM(C22:C25)</f>
        <v>366</v>
      </c>
      <c r="D26" s="23">
        <f>SUM(D22:D25)</f>
        <v>384</v>
      </c>
      <c r="E26" s="23">
        <f>SUM(E22:E25)</f>
        <v>366</v>
      </c>
      <c r="F26" s="23">
        <f>SUM(F22:F25)</f>
        <v>377</v>
      </c>
      <c r="G26" s="4">
        <f t="shared" si="2"/>
        <v>374.2</v>
      </c>
      <c r="O26" s="10" t="str">
        <f>A4</f>
        <v>Abingdon D</v>
      </c>
      <c r="P26" s="18">
        <v>9</v>
      </c>
    </row>
    <row r="27" spans="1:16" ht="16.5">
      <c r="A27" s="6" t="s">
        <v>10</v>
      </c>
      <c r="B27" s="3">
        <f>IF(B26=0,0,B26+$P28)</f>
        <v>388</v>
      </c>
      <c r="C27" s="3">
        <f>IF(C26=0,0,C26+$P28)</f>
        <v>376</v>
      </c>
      <c r="D27" s="3">
        <f>IF(D26=0,0,D26+$P28)</f>
        <v>394</v>
      </c>
      <c r="E27" s="3">
        <f>IF(E26=0,0,E26+$P28)</f>
        <v>376</v>
      </c>
      <c r="F27" s="3">
        <f>IF(F26=0,0,F26+$P28)</f>
        <v>387</v>
      </c>
      <c r="G27" s="4">
        <f t="shared" si="2"/>
        <v>384.2</v>
      </c>
      <c r="O27" s="10" t="str">
        <f>A12</f>
        <v>Dauntsey C</v>
      </c>
      <c r="P27" s="18"/>
    </row>
    <row r="28" spans="1:16" ht="16.5">
      <c r="A28" s="13"/>
      <c r="B28" s="3"/>
      <c r="C28" s="3"/>
      <c r="D28" s="3"/>
      <c r="E28" s="6" t="s">
        <v>10</v>
      </c>
      <c r="F28" s="7">
        <f>SUM(B27:F27)</f>
        <v>1921</v>
      </c>
      <c r="O28" s="10" t="str">
        <f>A21</f>
        <v>Ellesmere E</v>
      </c>
      <c r="P28" s="18">
        <v>10</v>
      </c>
    </row>
    <row r="29" spans="1:16" ht="16.5">
      <c r="A29" s="10" t="s">
        <v>14</v>
      </c>
      <c r="B29" s="12"/>
      <c r="C29" s="12"/>
      <c r="D29" s="12"/>
      <c r="E29" s="12"/>
      <c r="F29" s="12"/>
      <c r="G29" s="2" t="s">
        <v>0</v>
      </c>
      <c r="O29" s="10" t="str">
        <f>A29</f>
        <v>George Watson B</v>
      </c>
      <c r="P29" s="18">
        <v>1</v>
      </c>
    </row>
    <row r="30" spans="1:16" ht="16.5">
      <c r="A30" s="1" t="s">
        <v>18</v>
      </c>
      <c r="B30" s="1">
        <v>98</v>
      </c>
      <c r="C30" s="1">
        <v>94</v>
      </c>
      <c r="D30" s="1">
        <v>96</v>
      </c>
      <c r="E30" s="1">
        <v>98</v>
      </c>
      <c r="F30" s="1">
        <v>97</v>
      </c>
      <c r="G30" s="2">
        <f aca="true" t="shared" si="3" ref="G30:G35">AVERAGE(B30:F30)</f>
        <v>96.6</v>
      </c>
      <c r="O30" s="21" t="str">
        <f>A37</f>
        <v>Holmewood House A</v>
      </c>
      <c r="P30" s="18">
        <v>6</v>
      </c>
    </row>
    <row r="31" spans="1:16" ht="16.5">
      <c r="A31" s="1" t="s">
        <v>19</v>
      </c>
      <c r="B31" s="1">
        <v>98</v>
      </c>
      <c r="C31" s="1">
        <v>95</v>
      </c>
      <c r="D31" s="1">
        <v>97</v>
      </c>
      <c r="E31" s="1">
        <v>99</v>
      </c>
      <c r="F31" s="1">
        <v>95</v>
      </c>
      <c r="G31" s="2">
        <f t="shared" si="3"/>
        <v>96.8</v>
      </c>
      <c r="O31" s="21" t="str">
        <f>A45</f>
        <v>Tonbridge F</v>
      </c>
      <c r="P31" s="18">
        <v>10</v>
      </c>
    </row>
    <row r="32" spans="1:7" ht="16.5">
      <c r="A32" s="1" t="s">
        <v>20</v>
      </c>
      <c r="B32" s="1">
        <v>99</v>
      </c>
      <c r="C32" s="1">
        <v>98</v>
      </c>
      <c r="D32" s="1">
        <v>96</v>
      </c>
      <c r="E32" s="1">
        <v>98</v>
      </c>
      <c r="F32" s="1">
        <v>99</v>
      </c>
      <c r="G32" s="2">
        <f t="shared" si="3"/>
        <v>98</v>
      </c>
    </row>
    <row r="33" spans="1:7" ht="16.5">
      <c r="A33" s="1" t="s">
        <v>21</v>
      </c>
      <c r="B33" s="1">
        <v>96</v>
      </c>
      <c r="C33" s="1">
        <v>99</v>
      </c>
      <c r="D33" s="1">
        <v>95</v>
      </c>
      <c r="E33" s="1">
        <v>94</v>
      </c>
      <c r="F33" s="1">
        <v>96</v>
      </c>
      <c r="G33" s="2">
        <f t="shared" si="3"/>
        <v>96</v>
      </c>
    </row>
    <row r="34" spans="1:7" ht="16.5">
      <c r="A34" s="6" t="s">
        <v>3</v>
      </c>
      <c r="B34" s="23">
        <f>SUM(B30:B33)</f>
        <v>391</v>
      </c>
      <c r="C34" s="23">
        <f>SUM(C30:C33)</f>
        <v>386</v>
      </c>
      <c r="D34" s="23">
        <f>SUM(D30:D33)</f>
        <v>384</v>
      </c>
      <c r="E34" s="23">
        <f>SUM(E30:E33)</f>
        <v>389</v>
      </c>
      <c r="F34" s="23">
        <f>SUM(F30:F33)</f>
        <v>387</v>
      </c>
      <c r="G34" s="4">
        <f t="shared" si="3"/>
        <v>387.4</v>
      </c>
    </row>
    <row r="35" spans="1:7" ht="16.5">
      <c r="A35" s="6" t="s">
        <v>10</v>
      </c>
      <c r="B35" s="3">
        <f>IF(B34=0,0,B34+$P29)</f>
        <v>392</v>
      </c>
      <c r="C35" s="3">
        <f>IF(C34=0,0,C34+$P29)</f>
        <v>387</v>
      </c>
      <c r="D35" s="3">
        <f>IF(D34=0,0,D34+$P29)</f>
        <v>385</v>
      </c>
      <c r="E35" s="3">
        <f>IF(E34=0,0,E34+$P29)</f>
        <v>390</v>
      </c>
      <c r="F35" s="3">
        <f>IF(F34=0,0,F34+$P29)</f>
        <v>388</v>
      </c>
      <c r="G35" s="4">
        <f t="shared" si="3"/>
        <v>388.4</v>
      </c>
    </row>
    <row r="36" spans="1:6" ht="16.5">
      <c r="A36" s="13"/>
      <c r="B36" s="3"/>
      <c r="C36" s="3"/>
      <c r="D36" s="3"/>
      <c r="E36" s="6" t="s">
        <v>10</v>
      </c>
      <c r="F36" s="7">
        <f>SUM(B35:F35)</f>
        <v>1942</v>
      </c>
    </row>
    <row r="37" spans="1:7" ht="16.5">
      <c r="A37" s="10" t="s">
        <v>15</v>
      </c>
      <c r="B37" s="12"/>
      <c r="C37" s="12"/>
      <c r="D37" s="12"/>
      <c r="E37" s="12"/>
      <c r="F37" s="12"/>
      <c r="G37" s="2" t="s">
        <v>0</v>
      </c>
    </row>
    <row r="38" spans="1:7" ht="16.5">
      <c r="A38" s="1" t="s">
        <v>37</v>
      </c>
      <c r="B38" s="1">
        <v>97</v>
      </c>
      <c r="C38" s="1">
        <v>97</v>
      </c>
      <c r="D38" s="1">
        <v>98</v>
      </c>
      <c r="E38" s="1">
        <v>95</v>
      </c>
      <c r="F38" s="1">
        <v>97</v>
      </c>
      <c r="G38" s="2">
        <f aca="true" t="shared" si="4" ref="G38:G43">AVERAGE(B38:F38)</f>
        <v>96.8</v>
      </c>
    </row>
    <row r="39" spans="1:7" ht="16.5">
      <c r="A39" s="1" t="s">
        <v>22</v>
      </c>
      <c r="B39" s="1">
        <v>95</v>
      </c>
      <c r="C39" s="1">
        <v>94</v>
      </c>
      <c r="D39" s="1">
        <v>91</v>
      </c>
      <c r="E39" s="1">
        <v>91</v>
      </c>
      <c r="F39" s="1">
        <v>97</v>
      </c>
      <c r="G39" s="2">
        <f t="shared" si="4"/>
        <v>93.6</v>
      </c>
    </row>
    <row r="40" spans="1:7" ht="16.5">
      <c r="A40" s="1" t="s">
        <v>23</v>
      </c>
      <c r="B40" s="1">
        <v>93</v>
      </c>
      <c r="C40" s="1">
        <v>94</v>
      </c>
      <c r="D40" s="1">
        <v>95</v>
      </c>
      <c r="E40" s="1">
        <v>94</v>
      </c>
      <c r="F40" s="1">
        <v>98</v>
      </c>
      <c r="G40" s="2">
        <f t="shared" si="4"/>
        <v>94.8</v>
      </c>
    </row>
    <row r="41" spans="1:7" ht="16.5">
      <c r="A41" s="1" t="s">
        <v>24</v>
      </c>
      <c r="B41" s="1">
        <v>92</v>
      </c>
      <c r="C41" s="1">
        <v>96</v>
      </c>
      <c r="D41" s="1">
        <v>93</v>
      </c>
      <c r="E41" s="1">
        <v>97</v>
      </c>
      <c r="F41" s="1">
        <v>95</v>
      </c>
      <c r="G41" s="2">
        <f t="shared" si="4"/>
        <v>94.6</v>
      </c>
    </row>
    <row r="42" spans="1:7" ht="16.5">
      <c r="A42" s="6" t="s">
        <v>3</v>
      </c>
      <c r="B42" s="23">
        <f>SUM(B38:B41)</f>
        <v>377</v>
      </c>
      <c r="C42" s="23">
        <f>SUM(C38:C41)</f>
        <v>381</v>
      </c>
      <c r="D42" s="23">
        <f>SUM(D38:D41)</f>
        <v>377</v>
      </c>
      <c r="E42" s="23">
        <f>SUM(E38:E41)</f>
        <v>377</v>
      </c>
      <c r="F42" s="23">
        <f>SUM(F38:F41)</f>
        <v>387</v>
      </c>
      <c r="G42" s="4">
        <f t="shared" si="4"/>
        <v>379.8</v>
      </c>
    </row>
    <row r="43" spans="1:22" ht="16.5">
      <c r="A43" s="6" t="s">
        <v>10</v>
      </c>
      <c r="B43" s="3">
        <f>IF(B42=0,0,B42+$P30)</f>
        <v>383</v>
      </c>
      <c r="C43" s="3">
        <f>IF(C42=0,0,C42+$P30)</f>
        <v>387</v>
      </c>
      <c r="D43" s="3">
        <f>IF(D42=0,0,D42+$P30)</f>
        <v>383</v>
      </c>
      <c r="E43" s="3">
        <f>IF(E42=0,0,E42+$P30)</f>
        <v>383</v>
      </c>
      <c r="F43" s="3">
        <f>IF(F42=0,0,F42+$P30)</f>
        <v>393</v>
      </c>
      <c r="G43" s="4">
        <f t="shared" si="4"/>
        <v>385.8</v>
      </c>
      <c r="O43" s="22" t="s">
        <v>2</v>
      </c>
      <c r="P43" s="15"/>
      <c r="Q43" s="15"/>
      <c r="R43" s="15"/>
      <c r="S43" s="15"/>
      <c r="T43" s="15"/>
      <c r="U43" s="9" t="s">
        <v>3</v>
      </c>
      <c r="V43" s="9" t="s">
        <v>5</v>
      </c>
    </row>
    <row r="44" spans="1:22" ht="16.5">
      <c r="A44" s="13"/>
      <c r="B44" s="3"/>
      <c r="C44" s="3"/>
      <c r="D44" s="3"/>
      <c r="E44" s="6" t="s">
        <v>10</v>
      </c>
      <c r="F44" s="7">
        <f>SUM(B43:F43)</f>
        <v>1929</v>
      </c>
      <c r="I44" s="1" t="str">
        <f>A4</f>
        <v>Abingdon D</v>
      </c>
      <c r="J44" s="8">
        <f>B10</f>
        <v>383</v>
      </c>
      <c r="K44" s="8">
        <f>C10</f>
        <v>290</v>
      </c>
      <c r="L44" s="8">
        <f>D10</f>
        <v>0</v>
      </c>
      <c r="M44" s="8">
        <f>E10</f>
        <v>0</v>
      </c>
      <c r="N44" s="8">
        <f>F10</f>
        <v>0</v>
      </c>
      <c r="O44" s="10" t="str">
        <f>A4</f>
        <v>Abingdon D</v>
      </c>
      <c r="P44" s="9">
        <f>IF(B10=0,0,RANK(J44,J44:J49,1))</f>
        <v>2</v>
      </c>
      <c r="Q44" s="9">
        <f>IF(C10=0,0,RANK(K44,K44:K49,1))</f>
        <v>1</v>
      </c>
      <c r="R44" s="9">
        <f>IF(D10=0,0,RANK(L44,L44:L49,1))</f>
        <v>0</v>
      </c>
      <c r="S44" s="9">
        <f>IF(E10=0,0,RANK(M44,M44:M49,1))</f>
        <v>0</v>
      </c>
      <c r="T44" s="9">
        <f>IF(F10=0,0,RANK(N44,N44:N49,1))</f>
        <v>0</v>
      </c>
      <c r="U44" s="9">
        <f aca="true" t="shared" si="5" ref="U44:U49">(SUM(P44:T44))</f>
        <v>3</v>
      </c>
      <c r="V44" s="9">
        <f>RANK(U44,U44:U49)</f>
        <v>6</v>
      </c>
    </row>
    <row r="45" spans="1:22" ht="16.5">
      <c r="A45" s="10" t="s">
        <v>16</v>
      </c>
      <c r="B45" s="12"/>
      <c r="C45" s="12"/>
      <c r="D45" s="12"/>
      <c r="E45" s="12"/>
      <c r="F45" s="12"/>
      <c r="G45" s="2" t="s">
        <v>0</v>
      </c>
      <c r="I45" s="1" t="str">
        <f>A12</f>
        <v>Dauntsey C</v>
      </c>
      <c r="J45" s="8">
        <f>B19</f>
        <v>390</v>
      </c>
      <c r="K45" s="8">
        <f>C19</f>
        <v>391</v>
      </c>
      <c r="L45" s="8">
        <f>D19</f>
        <v>390</v>
      </c>
      <c r="M45" s="8">
        <f>E19</f>
        <v>387</v>
      </c>
      <c r="N45" s="8">
        <f>F19</f>
        <v>388</v>
      </c>
      <c r="O45" s="10" t="str">
        <f>A12</f>
        <v>Dauntsey C</v>
      </c>
      <c r="P45" s="9">
        <f>IF(B19=0,0,RANK(J45,J44:J49,1))</f>
        <v>5</v>
      </c>
      <c r="Q45" s="9">
        <f>IF(C19=0,0,RANK(K45,K44:K49,1))</f>
        <v>6</v>
      </c>
      <c r="R45" s="9">
        <f>IF(D19=0,0,RANK(L45,L44:L49,1))</f>
        <v>4</v>
      </c>
      <c r="S45" s="9">
        <f>IF(E19=0,0,RANK(M45,M44:M49,1))</f>
        <v>4</v>
      </c>
      <c r="T45" s="9">
        <f>IF(F19=0,0,RANK(N45,N44:N49,1))</f>
        <v>3</v>
      </c>
      <c r="U45" s="9">
        <f t="shared" si="5"/>
        <v>22</v>
      </c>
      <c r="V45" s="9">
        <f>RANK(U45,U44:U49)</f>
        <v>1</v>
      </c>
    </row>
    <row r="46" spans="1:22" ht="16.5">
      <c r="A46" s="1" t="s">
        <v>25</v>
      </c>
      <c r="B46" s="1">
        <v>92</v>
      </c>
      <c r="C46" s="1">
        <v>95</v>
      </c>
      <c r="D46" s="1">
        <v>96</v>
      </c>
      <c r="E46" s="1">
        <v>96</v>
      </c>
      <c r="F46" s="1">
        <v>97</v>
      </c>
      <c r="G46" s="2">
        <f aca="true" t="shared" si="6" ref="G46:G51">AVERAGE(B46:F46)</f>
        <v>95.2</v>
      </c>
      <c r="I46" s="1" t="str">
        <f>A21</f>
        <v>Ellesmere E</v>
      </c>
      <c r="J46" s="8">
        <f>B27</f>
        <v>388</v>
      </c>
      <c r="K46" s="8">
        <f>C27</f>
        <v>376</v>
      </c>
      <c r="L46" s="8">
        <f>D27</f>
        <v>394</v>
      </c>
      <c r="M46" s="8">
        <f>E27</f>
        <v>376</v>
      </c>
      <c r="N46" s="8">
        <f>F27</f>
        <v>387</v>
      </c>
      <c r="O46" s="10" t="str">
        <f>A21</f>
        <v>Ellesmere E</v>
      </c>
      <c r="P46" s="9">
        <f>IF(B27=0,0,RANK(J46,J44:J49,1))</f>
        <v>4</v>
      </c>
      <c r="Q46" s="9">
        <f>IF(C27=0,0,RANK(K46,K44:K49,1))</f>
        <v>2</v>
      </c>
      <c r="R46" s="9">
        <f>IF(D27=0,0,RANK(L46,L44:L49,1))</f>
        <v>5</v>
      </c>
      <c r="S46" s="9">
        <f>IF(E27=0,0,RANK(M46,M44:M49,1))</f>
        <v>2</v>
      </c>
      <c r="T46" s="9">
        <f>IF(F27=0,0,RANK(N46,N44:N49,1))</f>
        <v>2</v>
      </c>
      <c r="U46" s="9">
        <f t="shared" si="5"/>
        <v>15</v>
      </c>
      <c r="V46" s="9">
        <f>RANK(U46,U44:U49)</f>
        <v>5</v>
      </c>
    </row>
    <row r="47" spans="1:22" ht="16.5">
      <c r="A47" s="1" t="s">
        <v>26</v>
      </c>
      <c r="B47" s="1">
        <v>92</v>
      </c>
      <c r="C47" s="1">
        <v>88</v>
      </c>
      <c r="D47" s="1">
        <v>94</v>
      </c>
      <c r="E47" s="1">
        <v>96</v>
      </c>
      <c r="F47" s="1">
        <v>98</v>
      </c>
      <c r="G47" s="2">
        <f t="shared" si="6"/>
        <v>93.6</v>
      </c>
      <c r="I47" s="1" t="str">
        <f>A29</f>
        <v>George Watson B</v>
      </c>
      <c r="J47" s="8">
        <f>B35</f>
        <v>392</v>
      </c>
      <c r="K47" s="8">
        <f>C35</f>
        <v>387</v>
      </c>
      <c r="L47" s="8">
        <f>D35</f>
        <v>385</v>
      </c>
      <c r="M47" s="8">
        <f>E35</f>
        <v>390</v>
      </c>
      <c r="N47" s="8">
        <f>F35</f>
        <v>388</v>
      </c>
      <c r="O47" s="10" t="str">
        <f>A29</f>
        <v>George Watson B</v>
      </c>
      <c r="P47" s="9">
        <f>IF(B35=0,0,RANK(J47,J44:J49,1))</f>
        <v>6</v>
      </c>
      <c r="Q47" s="9">
        <f>IF(C35=0,0,RANK(K47,K44:K49,1))</f>
        <v>4</v>
      </c>
      <c r="R47" s="9">
        <f>IF(D35=0,0,RANK(L47,L44:L49,1))</f>
        <v>3</v>
      </c>
      <c r="S47" s="9">
        <f>IF(E35=0,0,RANK(M47,M44:M49,1))</f>
        <v>5</v>
      </c>
      <c r="T47" s="9">
        <f>IF(F35=0,0,RANK(N47,N44:N49,1))</f>
        <v>3</v>
      </c>
      <c r="U47" s="9">
        <f t="shared" si="5"/>
        <v>21</v>
      </c>
      <c r="V47" s="9">
        <f>RANK(U47,U44:U49)</f>
        <v>3</v>
      </c>
    </row>
    <row r="48" spans="1:22" s="19" customFormat="1" ht="16.5">
      <c r="A48" s="1" t="s">
        <v>27</v>
      </c>
      <c r="B48" s="1">
        <v>93</v>
      </c>
      <c r="C48" s="1">
        <v>95</v>
      </c>
      <c r="D48" s="1">
        <v>99</v>
      </c>
      <c r="E48" s="1">
        <v>100</v>
      </c>
      <c r="F48" s="1">
        <v>98</v>
      </c>
      <c r="G48" s="2">
        <f t="shared" si="6"/>
        <v>97</v>
      </c>
      <c r="I48" s="19" t="str">
        <f>A37</f>
        <v>Holmewood House A</v>
      </c>
      <c r="J48" s="8">
        <f>B43</f>
        <v>383</v>
      </c>
      <c r="K48" s="8">
        <f>C43</f>
        <v>387</v>
      </c>
      <c r="L48" s="8">
        <f>D43</f>
        <v>383</v>
      </c>
      <c r="M48" s="8">
        <f>E43</f>
        <v>383</v>
      </c>
      <c r="N48" s="8">
        <f>F43</f>
        <v>393</v>
      </c>
      <c r="O48" s="21" t="str">
        <f>A37</f>
        <v>Holmewood House A</v>
      </c>
      <c r="P48" s="9">
        <f>IF(B43=0,0,RANK(J48,J44:J49,1))</f>
        <v>2</v>
      </c>
      <c r="Q48" s="9">
        <f>IF(C43=0,0,RANK(K48,K44:K49,1))</f>
        <v>4</v>
      </c>
      <c r="R48" s="9">
        <f>IF(D43=0,0,RANK(L48,L44:L49,1))</f>
        <v>2</v>
      </c>
      <c r="S48" s="9">
        <f>IF(E43=0,0,RANK(M48,M44:M49,1))</f>
        <v>3</v>
      </c>
      <c r="T48" s="9">
        <f>IF(F43=0,0,RANK(N48,N44:N49,1))</f>
        <v>5</v>
      </c>
      <c r="U48" s="9">
        <f t="shared" si="5"/>
        <v>16</v>
      </c>
      <c r="V48" s="9">
        <f>RANK(U48,U44:U49)</f>
        <v>4</v>
      </c>
    </row>
    <row r="49" spans="1:22" s="19" customFormat="1" ht="16.5">
      <c r="A49" s="1" t="s">
        <v>36</v>
      </c>
      <c r="B49" s="1">
        <v>94</v>
      </c>
      <c r="C49" s="1">
        <v>94</v>
      </c>
      <c r="D49" s="1">
        <v>98</v>
      </c>
      <c r="E49" s="1">
        <v>98</v>
      </c>
      <c r="F49" s="1">
        <v>96</v>
      </c>
      <c r="G49" s="2">
        <f t="shared" si="6"/>
        <v>96</v>
      </c>
      <c r="I49" s="19" t="str">
        <f>A45</f>
        <v>Tonbridge F</v>
      </c>
      <c r="J49" s="8">
        <f>B51</f>
        <v>381</v>
      </c>
      <c r="K49" s="8">
        <f>C51</f>
        <v>382</v>
      </c>
      <c r="L49" s="8">
        <f>D51</f>
        <v>397</v>
      </c>
      <c r="M49" s="8">
        <f>E51</f>
        <v>400</v>
      </c>
      <c r="N49" s="8">
        <f>F51</f>
        <v>399</v>
      </c>
      <c r="O49" s="21" t="str">
        <f>A45</f>
        <v>Tonbridge F</v>
      </c>
      <c r="P49" s="9">
        <f>IF(B51=0,0,RANK(J49,J44:J49,1))</f>
        <v>1</v>
      </c>
      <c r="Q49" s="9">
        <f>IF(C51=0,0,RANK(K49,K44:K49,1))</f>
        <v>3</v>
      </c>
      <c r="R49" s="9">
        <f>IF(D51=0,0,RANK(L49,L44:L49,1))</f>
        <v>6</v>
      </c>
      <c r="S49" s="9">
        <f>IF(E51=0,0,RANK(M49,M44:M49,1))</f>
        <v>6</v>
      </c>
      <c r="T49" s="9">
        <f>IF(F51=0,0,RANK(N49,N44:N49,1))</f>
        <v>6</v>
      </c>
      <c r="U49" s="9">
        <f t="shared" si="5"/>
        <v>22</v>
      </c>
      <c r="V49" s="9">
        <f>RANK(U49,U44:U49)</f>
        <v>1</v>
      </c>
    </row>
    <row r="50" spans="1:22" s="19" customFormat="1" ht="16.5">
      <c r="A50" s="6" t="s">
        <v>3</v>
      </c>
      <c r="B50" s="23">
        <f>SUM(B46:B49)</f>
        <v>371</v>
      </c>
      <c r="C50" s="23">
        <f>SUM(C46:C49)</f>
        <v>372</v>
      </c>
      <c r="D50" s="23">
        <f>SUM(D46:D49)</f>
        <v>387</v>
      </c>
      <c r="E50" s="23">
        <f>SUM(E46:E49)</f>
        <v>390</v>
      </c>
      <c r="F50" s="23">
        <f>SUM(F46:F49)</f>
        <v>389</v>
      </c>
      <c r="G50" s="4">
        <f t="shared" si="6"/>
        <v>381.8</v>
      </c>
      <c r="J50" s="12"/>
      <c r="K50" s="12"/>
      <c r="L50" s="12"/>
      <c r="M50" s="12"/>
      <c r="N50" s="12"/>
      <c r="O50" s="21"/>
      <c r="P50" s="9"/>
      <c r="Q50" s="9"/>
      <c r="R50" s="9"/>
      <c r="S50" s="9"/>
      <c r="T50" s="9"/>
      <c r="U50" s="9"/>
      <c r="V50" s="9"/>
    </row>
    <row r="51" spans="1:14" s="19" customFormat="1" ht="16.5">
      <c r="A51" s="6" t="s">
        <v>10</v>
      </c>
      <c r="B51" s="3">
        <f>IF(B50=0,0,B50+$P31)</f>
        <v>381</v>
      </c>
      <c r="C51" s="3">
        <f>IF(C50=0,0,C50+$P31)</f>
        <v>382</v>
      </c>
      <c r="D51" s="3">
        <f>IF(D50=0,0,D50+$P31)</f>
        <v>397</v>
      </c>
      <c r="E51" s="3">
        <f>IF(E50=0,0,E50+$P31)</f>
        <v>400</v>
      </c>
      <c r="F51" s="3">
        <f>IF(F50=0,0,F50+$P31)</f>
        <v>399</v>
      </c>
      <c r="G51" s="4">
        <f t="shared" si="6"/>
        <v>391.8</v>
      </c>
      <c r="J51" s="20"/>
      <c r="K51" s="20"/>
      <c r="L51" s="20"/>
      <c r="M51" s="20"/>
      <c r="N51" s="20"/>
    </row>
    <row r="52" spans="1:14" s="19" customFormat="1" ht="16.5">
      <c r="A52" s="13"/>
      <c r="B52" s="3"/>
      <c r="C52" s="3"/>
      <c r="D52" s="3"/>
      <c r="E52" s="6" t="s">
        <v>10</v>
      </c>
      <c r="F52" s="7">
        <f>SUM(B51:F51)</f>
        <v>1959</v>
      </c>
      <c r="G52" s="5"/>
      <c r="J52" s="20"/>
      <c r="K52" s="20"/>
      <c r="L52" s="20"/>
      <c r="M52" s="20"/>
      <c r="N52" s="20"/>
    </row>
    <row r="53" spans="1:14" s="19" customFormat="1" ht="16.5">
      <c r="A53" s="13"/>
      <c r="J53" s="20"/>
      <c r="K53" s="20"/>
      <c r="L53" s="20"/>
      <c r="M53" s="20"/>
      <c r="N53" s="20"/>
    </row>
    <row r="54" spans="1:22" s="19" customFormat="1" ht="18.75">
      <c r="A54" s="27" t="str">
        <f>A1</f>
        <v>BSSRA Autumn League 2015  Section C Division 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0:15" s="19" customFormat="1" ht="17.25" thickBot="1">
      <c r="J55" s="20"/>
      <c r="K55" s="20"/>
      <c r="L55" s="20"/>
      <c r="M55" s="20"/>
      <c r="N55" s="20"/>
      <c r="O55" s="1"/>
    </row>
    <row r="56" spans="1:21" s="19" customFormat="1" ht="16.5">
      <c r="A56" s="29" t="s">
        <v>7</v>
      </c>
      <c r="B56" s="30" t="s">
        <v>8</v>
      </c>
      <c r="C56" s="30"/>
      <c r="D56" s="30"/>
      <c r="E56" s="30"/>
      <c r="F56" s="31"/>
      <c r="G56" s="32" t="s">
        <v>1</v>
      </c>
      <c r="J56" s="20"/>
      <c r="K56" s="20"/>
      <c r="L56" s="20"/>
      <c r="M56" s="20"/>
      <c r="N56" s="20"/>
      <c r="O56" s="29" t="s">
        <v>9</v>
      </c>
      <c r="P56" s="30" t="s">
        <v>8</v>
      </c>
      <c r="Q56" s="30"/>
      <c r="R56" s="30"/>
      <c r="S56" s="30"/>
      <c r="T56" s="31"/>
      <c r="U56" s="32" t="s">
        <v>1</v>
      </c>
    </row>
    <row r="57" spans="1:21" s="19" customFormat="1" ht="16.5">
      <c r="A57" s="33"/>
      <c r="B57" s="9">
        <v>1</v>
      </c>
      <c r="C57" s="9">
        <v>2</v>
      </c>
      <c r="D57" s="9">
        <v>3</v>
      </c>
      <c r="E57" s="9">
        <v>4</v>
      </c>
      <c r="F57" s="9">
        <v>5</v>
      </c>
      <c r="G57" s="34"/>
      <c r="J57" s="20"/>
      <c r="K57" s="20"/>
      <c r="L57" s="20"/>
      <c r="M57" s="20"/>
      <c r="N57" s="20"/>
      <c r="O57" s="33"/>
      <c r="P57" s="9">
        <v>1</v>
      </c>
      <c r="Q57" s="9">
        <v>2</v>
      </c>
      <c r="R57" s="9">
        <v>3</v>
      </c>
      <c r="S57" s="9">
        <v>4</v>
      </c>
      <c r="T57" s="9">
        <v>5</v>
      </c>
      <c r="U57" s="34"/>
    </row>
    <row r="58" spans="1:21" s="19" customFormat="1" ht="16.5">
      <c r="A58" s="33" t="s">
        <v>25</v>
      </c>
      <c r="B58" s="9">
        <v>92</v>
      </c>
      <c r="C58" s="9">
        <v>95</v>
      </c>
      <c r="D58" s="9">
        <v>96</v>
      </c>
      <c r="E58" s="9">
        <v>96</v>
      </c>
      <c r="F58" s="9">
        <v>97</v>
      </c>
      <c r="G58" s="35">
        <f aca="true" t="shared" si="7" ref="G58:G78">AVERAGE(B58:F58)</f>
        <v>95.2</v>
      </c>
      <c r="J58" s="20"/>
      <c r="K58" s="20"/>
      <c r="L58" s="20"/>
      <c r="M58" s="20"/>
      <c r="N58" s="20"/>
      <c r="O58" s="33" t="s">
        <v>35</v>
      </c>
      <c r="P58" s="9">
        <v>99</v>
      </c>
      <c r="Q58" s="9">
        <v>96</v>
      </c>
      <c r="R58" s="9">
        <v>98</v>
      </c>
      <c r="S58" s="9">
        <v>98</v>
      </c>
      <c r="T58" s="9">
        <v>99</v>
      </c>
      <c r="U58" s="35">
        <f aca="true" t="shared" si="8" ref="U58:U78">AVERAGE(P58:T58)</f>
        <v>98</v>
      </c>
    </row>
    <row r="59" spans="1:21" s="19" customFormat="1" ht="16.5">
      <c r="A59" s="33" t="s">
        <v>18</v>
      </c>
      <c r="B59" s="9">
        <v>98</v>
      </c>
      <c r="C59" s="9">
        <v>94</v>
      </c>
      <c r="D59" s="9">
        <v>96</v>
      </c>
      <c r="E59" s="9">
        <v>98</v>
      </c>
      <c r="F59" s="9">
        <v>97</v>
      </c>
      <c r="G59" s="35">
        <f t="shared" si="7"/>
        <v>96.6</v>
      </c>
      <c r="J59" s="20"/>
      <c r="K59" s="20"/>
      <c r="L59" s="20"/>
      <c r="M59" s="20"/>
      <c r="N59" s="20"/>
      <c r="O59" s="33" t="s">
        <v>20</v>
      </c>
      <c r="P59" s="9">
        <v>99</v>
      </c>
      <c r="Q59" s="9">
        <v>98</v>
      </c>
      <c r="R59" s="9">
        <v>96</v>
      </c>
      <c r="S59" s="9">
        <v>98</v>
      </c>
      <c r="T59" s="9">
        <v>99</v>
      </c>
      <c r="U59" s="35">
        <f t="shared" si="8"/>
        <v>98</v>
      </c>
    </row>
    <row r="60" spans="1:21" s="19" customFormat="1" ht="16.5">
      <c r="A60" s="33" t="s">
        <v>19</v>
      </c>
      <c r="B60" s="9">
        <v>98</v>
      </c>
      <c r="C60" s="9">
        <v>95</v>
      </c>
      <c r="D60" s="9">
        <v>97</v>
      </c>
      <c r="E60" s="9">
        <v>99</v>
      </c>
      <c r="F60" s="9">
        <v>95</v>
      </c>
      <c r="G60" s="35">
        <f t="shared" si="7"/>
        <v>96.8</v>
      </c>
      <c r="J60" s="20"/>
      <c r="K60" s="20"/>
      <c r="L60" s="20"/>
      <c r="M60" s="20"/>
      <c r="N60" s="20"/>
      <c r="O60" s="33" t="s">
        <v>33</v>
      </c>
      <c r="P60" s="9">
        <v>99</v>
      </c>
      <c r="Q60" s="9">
        <v>99</v>
      </c>
      <c r="R60" s="9">
        <v>98</v>
      </c>
      <c r="S60" s="9">
        <v>98</v>
      </c>
      <c r="T60" s="9">
        <v>96</v>
      </c>
      <c r="U60" s="35">
        <f t="shared" si="8"/>
        <v>98</v>
      </c>
    </row>
    <row r="61" spans="1:21" s="19" customFormat="1" ht="16.5">
      <c r="A61" s="33" t="s">
        <v>20</v>
      </c>
      <c r="B61" s="9">
        <v>99</v>
      </c>
      <c r="C61" s="9">
        <v>98</v>
      </c>
      <c r="D61" s="9">
        <v>96</v>
      </c>
      <c r="E61" s="9">
        <v>98</v>
      </c>
      <c r="F61" s="9">
        <v>99</v>
      </c>
      <c r="G61" s="35">
        <f t="shared" si="7"/>
        <v>98</v>
      </c>
      <c r="J61" s="20"/>
      <c r="K61" s="20"/>
      <c r="L61" s="20"/>
      <c r="M61" s="20"/>
      <c r="N61" s="20"/>
      <c r="O61" s="33" t="s">
        <v>34</v>
      </c>
      <c r="P61" s="9">
        <v>98</v>
      </c>
      <c r="Q61" s="9">
        <v>98</v>
      </c>
      <c r="R61" s="9">
        <v>99</v>
      </c>
      <c r="S61" s="9">
        <v>96</v>
      </c>
      <c r="T61" s="9">
        <v>97</v>
      </c>
      <c r="U61" s="35">
        <f t="shared" si="8"/>
        <v>97.6</v>
      </c>
    </row>
    <row r="62" spans="1:21" s="19" customFormat="1" ht="16.5">
      <c r="A62" s="33" t="s">
        <v>21</v>
      </c>
      <c r="B62" s="9">
        <v>96</v>
      </c>
      <c r="C62" s="9">
        <v>99</v>
      </c>
      <c r="D62" s="9">
        <v>95</v>
      </c>
      <c r="E62" s="9">
        <v>94</v>
      </c>
      <c r="F62" s="9">
        <v>96</v>
      </c>
      <c r="G62" s="35">
        <f t="shared" si="7"/>
        <v>96</v>
      </c>
      <c r="J62" s="20"/>
      <c r="K62" s="20"/>
      <c r="L62" s="20"/>
      <c r="M62" s="20"/>
      <c r="N62" s="20"/>
      <c r="O62" s="33" t="s">
        <v>27</v>
      </c>
      <c r="P62" s="9">
        <v>93</v>
      </c>
      <c r="Q62" s="9">
        <v>95</v>
      </c>
      <c r="R62" s="9">
        <v>99</v>
      </c>
      <c r="S62" s="9">
        <v>100</v>
      </c>
      <c r="T62" s="9">
        <v>98</v>
      </c>
      <c r="U62" s="35">
        <f t="shared" si="8"/>
        <v>97</v>
      </c>
    </row>
    <row r="63" spans="1:21" s="19" customFormat="1" ht="16.5">
      <c r="A63" s="33" t="s">
        <v>37</v>
      </c>
      <c r="B63" s="9">
        <v>97</v>
      </c>
      <c r="C63" s="9">
        <v>97</v>
      </c>
      <c r="D63" s="9">
        <v>98</v>
      </c>
      <c r="E63" s="9">
        <v>95</v>
      </c>
      <c r="F63" s="9">
        <v>97</v>
      </c>
      <c r="G63" s="35">
        <f t="shared" si="7"/>
        <v>96.8</v>
      </c>
      <c r="J63" s="20"/>
      <c r="K63" s="20"/>
      <c r="L63" s="20"/>
      <c r="M63" s="20"/>
      <c r="N63" s="20"/>
      <c r="O63" s="33" t="s">
        <v>29</v>
      </c>
      <c r="P63" s="9">
        <v>98</v>
      </c>
      <c r="Q63" s="9">
        <v>94</v>
      </c>
      <c r="R63" s="9">
        <v>99</v>
      </c>
      <c r="S63" s="9">
        <v>98</v>
      </c>
      <c r="T63" s="9">
        <v>96</v>
      </c>
      <c r="U63" s="35">
        <f t="shared" si="8"/>
        <v>97</v>
      </c>
    </row>
    <row r="64" spans="1:21" s="19" customFormat="1" ht="16.5">
      <c r="A64" s="33" t="s">
        <v>22</v>
      </c>
      <c r="B64" s="9">
        <v>95</v>
      </c>
      <c r="C64" s="9">
        <v>94</v>
      </c>
      <c r="D64" s="9">
        <v>91</v>
      </c>
      <c r="E64" s="9">
        <v>91</v>
      </c>
      <c r="F64" s="9">
        <v>97</v>
      </c>
      <c r="G64" s="35">
        <f t="shared" si="7"/>
        <v>93.6</v>
      </c>
      <c r="J64" s="20"/>
      <c r="K64" s="20"/>
      <c r="L64" s="20"/>
      <c r="M64" s="20"/>
      <c r="N64" s="20"/>
      <c r="O64" s="33" t="s">
        <v>37</v>
      </c>
      <c r="P64" s="9">
        <v>97</v>
      </c>
      <c r="Q64" s="9">
        <v>97</v>
      </c>
      <c r="R64" s="9">
        <v>98</v>
      </c>
      <c r="S64" s="9">
        <v>95</v>
      </c>
      <c r="T64" s="9">
        <v>97</v>
      </c>
      <c r="U64" s="35">
        <f t="shared" si="8"/>
        <v>96.8</v>
      </c>
    </row>
    <row r="65" spans="1:21" s="19" customFormat="1" ht="16.5">
      <c r="A65" s="33" t="s">
        <v>26</v>
      </c>
      <c r="B65" s="9">
        <v>92</v>
      </c>
      <c r="C65" s="9">
        <v>88</v>
      </c>
      <c r="D65" s="9">
        <v>94</v>
      </c>
      <c r="E65" s="9">
        <v>96</v>
      </c>
      <c r="F65" s="9">
        <v>98</v>
      </c>
      <c r="G65" s="35">
        <f t="shared" si="7"/>
        <v>93.6</v>
      </c>
      <c r="J65" s="20"/>
      <c r="K65" s="20"/>
      <c r="L65" s="20"/>
      <c r="M65" s="20"/>
      <c r="N65" s="20"/>
      <c r="O65" s="33" t="s">
        <v>19</v>
      </c>
      <c r="P65" s="9">
        <v>98</v>
      </c>
      <c r="Q65" s="9">
        <v>95</v>
      </c>
      <c r="R65" s="9">
        <v>97</v>
      </c>
      <c r="S65" s="9">
        <v>99</v>
      </c>
      <c r="T65" s="9">
        <v>95</v>
      </c>
      <c r="U65" s="35">
        <f t="shared" si="8"/>
        <v>96.8</v>
      </c>
    </row>
    <row r="66" spans="1:21" s="19" customFormat="1" ht="16.5">
      <c r="A66" s="33" t="s">
        <v>28</v>
      </c>
      <c r="B66" s="9">
        <v>95</v>
      </c>
      <c r="C66" s="9">
        <v>90</v>
      </c>
      <c r="D66" s="9">
        <v>94</v>
      </c>
      <c r="E66" s="9">
        <v>92</v>
      </c>
      <c r="F66" s="9">
        <v>90</v>
      </c>
      <c r="G66" s="35">
        <f t="shared" si="7"/>
        <v>92.2</v>
      </c>
      <c r="J66" s="20"/>
      <c r="K66" s="20"/>
      <c r="L66" s="20"/>
      <c r="M66" s="20"/>
      <c r="N66" s="20"/>
      <c r="O66" s="33" t="s">
        <v>18</v>
      </c>
      <c r="P66" s="9">
        <v>98</v>
      </c>
      <c r="Q66" s="9">
        <v>94</v>
      </c>
      <c r="R66" s="9">
        <v>96</v>
      </c>
      <c r="S66" s="9">
        <v>98</v>
      </c>
      <c r="T66" s="9">
        <v>97</v>
      </c>
      <c r="U66" s="35">
        <f t="shared" si="8"/>
        <v>96.6</v>
      </c>
    </row>
    <row r="67" spans="1:21" s="19" customFormat="1" ht="16.5">
      <c r="A67" s="33" t="s">
        <v>23</v>
      </c>
      <c r="B67" s="9">
        <v>93</v>
      </c>
      <c r="C67" s="9">
        <v>94</v>
      </c>
      <c r="D67" s="9">
        <v>95</v>
      </c>
      <c r="E67" s="9">
        <v>94</v>
      </c>
      <c r="F67" s="9">
        <v>98</v>
      </c>
      <c r="G67" s="35">
        <f t="shared" si="7"/>
        <v>94.8</v>
      </c>
      <c r="J67" s="20"/>
      <c r="K67" s="20"/>
      <c r="L67" s="20"/>
      <c r="M67" s="20"/>
      <c r="N67" s="20"/>
      <c r="O67" s="33" t="s">
        <v>21</v>
      </c>
      <c r="P67" s="9">
        <v>96</v>
      </c>
      <c r="Q67" s="9">
        <v>99</v>
      </c>
      <c r="R67" s="9">
        <v>95</v>
      </c>
      <c r="S67" s="9">
        <v>94</v>
      </c>
      <c r="T67" s="9">
        <v>96</v>
      </c>
      <c r="U67" s="35">
        <f t="shared" si="8"/>
        <v>96</v>
      </c>
    </row>
    <row r="68" spans="1:21" s="19" customFormat="1" ht="16.5">
      <c r="A68" s="33" t="s">
        <v>32</v>
      </c>
      <c r="B68" s="9">
        <v>94</v>
      </c>
      <c r="C68" s="9">
        <v>98</v>
      </c>
      <c r="D68" s="9">
        <v>95</v>
      </c>
      <c r="E68" s="9"/>
      <c r="F68" s="9">
        <v>96</v>
      </c>
      <c r="G68" s="35">
        <f t="shared" si="7"/>
        <v>95.75</v>
      </c>
      <c r="J68" s="20"/>
      <c r="K68" s="20"/>
      <c r="L68" s="20"/>
      <c r="M68" s="20"/>
      <c r="N68" s="20"/>
      <c r="O68" s="33" t="s">
        <v>36</v>
      </c>
      <c r="P68" s="9">
        <v>94</v>
      </c>
      <c r="Q68" s="9">
        <v>94</v>
      </c>
      <c r="R68" s="9">
        <v>98</v>
      </c>
      <c r="S68" s="9">
        <v>98</v>
      </c>
      <c r="T68" s="9">
        <v>96</v>
      </c>
      <c r="U68" s="35">
        <f t="shared" si="8"/>
        <v>96</v>
      </c>
    </row>
    <row r="69" spans="1:21" s="19" customFormat="1" ht="16.5">
      <c r="A69" s="33" t="s">
        <v>29</v>
      </c>
      <c r="B69" s="9">
        <v>98</v>
      </c>
      <c r="C69" s="9">
        <v>94</v>
      </c>
      <c r="D69" s="9">
        <v>99</v>
      </c>
      <c r="E69" s="9">
        <v>98</v>
      </c>
      <c r="F69" s="9">
        <v>96</v>
      </c>
      <c r="G69" s="35">
        <f t="shared" si="7"/>
        <v>97</v>
      </c>
      <c r="J69" s="20"/>
      <c r="K69" s="20"/>
      <c r="L69" s="20"/>
      <c r="M69" s="20"/>
      <c r="N69" s="20"/>
      <c r="O69" s="33" t="s">
        <v>32</v>
      </c>
      <c r="P69" s="9">
        <v>94</v>
      </c>
      <c r="Q69" s="9">
        <v>98</v>
      </c>
      <c r="R69" s="9">
        <v>95</v>
      </c>
      <c r="S69" s="9"/>
      <c r="T69" s="9">
        <v>96</v>
      </c>
      <c r="U69" s="35">
        <f t="shared" si="8"/>
        <v>95.75</v>
      </c>
    </row>
    <row r="70" spans="1:21" s="19" customFormat="1" ht="16.5">
      <c r="A70" s="33" t="s">
        <v>33</v>
      </c>
      <c r="B70" s="9">
        <v>99</v>
      </c>
      <c r="C70" s="9">
        <v>99</v>
      </c>
      <c r="D70" s="9">
        <v>98</v>
      </c>
      <c r="E70" s="9">
        <v>98</v>
      </c>
      <c r="F70" s="9">
        <v>96</v>
      </c>
      <c r="G70" s="35">
        <f t="shared" si="7"/>
        <v>98</v>
      </c>
      <c r="J70" s="20"/>
      <c r="K70" s="20"/>
      <c r="L70" s="20"/>
      <c r="M70" s="20"/>
      <c r="N70" s="20"/>
      <c r="O70" s="33" t="s">
        <v>25</v>
      </c>
      <c r="P70" s="9">
        <v>92</v>
      </c>
      <c r="Q70" s="9">
        <v>95</v>
      </c>
      <c r="R70" s="9">
        <v>96</v>
      </c>
      <c r="S70" s="9">
        <v>96</v>
      </c>
      <c r="T70" s="9">
        <v>97</v>
      </c>
      <c r="U70" s="35">
        <f t="shared" si="8"/>
        <v>95.2</v>
      </c>
    </row>
    <row r="71" spans="1:21" s="19" customFormat="1" ht="16.5">
      <c r="A71" s="33" t="s">
        <v>34</v>
      </c>
      <c r="B71" s="9">
        <v>98</v>
      </c>
      <c r="C71" s="9">
        <v>98</v>
      </c>
      <c r="D71" s="9">
        <v>99</v>
      </c>
      <c r="E71" s="9">
        <v>96</v>
      </c>
      <c r="F71" s="9">
        <v>97</v>
      </c>
      <c r="G71" s="35">
        <f t="shared" si="7"/>
        <v>97.6</v>
      </c>
      <c r="J71" s="20"/>
      <c r="K71" s="20"/>
      <c r="L71" s="20"/>
      <c r="M71" s="20"/>
      <c r="N71" s="20"/>
      <c r="O71" s="33" t="s">
        <v>23</v>
      </c>
      <c r="P71" s="9">
        <v>93</v>
      </c>
      <c r="Q71" s="9">
        <v>94</v>
      </c>
      <c r="R71" s="9">
        <v>95</v>
      </c>
      <c r="S71" s="9">
        <v>94</v>
      </c>
      <c r="T71" s="9">
        <v>98</v>
      </c>
      <c r="U71" s="35">
        <f t="shared" si="8"/>
        <v>94.8</v>
      </c>
    </row>
    <row r="72" spans="1:21" s="19" customFormat="1" ht="16.5">
      <c r="A72" s="33" t="s">
        <v>30</v>
      </c>
      <c r="B72" s="9">
        <v>87</v>
      </c>
      <c r="C72" s="9">
        <v>93</v>
      </c>
      <c r="D72" s="9">
        <v>95</v>
      </c>
      <c r="E72" s="9">
        <v>91</v>
      </c>
      <c r="F72" s="9">
        <v>96</v>
      </c>
      <c r="G72" s="35">
        <f t="shared" si="7"/>
        <v>92.4</v>
      </c>
      <c r="J72" s="20"/>
      <c r="K72" s="20"/>
      <c r="L72" s="20"/>
      <c r="M72" s="20"/>
      <c r="N72" s="20"/>
      <c r="O72" s="39" t="s">
        <v>24</v>
      </c>
      <c r="P72" s="9">
        <v>92</v>
      </c>
      <c r="Q72" s="9">
        <v>96</v>
      </c>
      <c r="R72" s="9">
        <v>93</v>
      </c>
      <c r="S72" s="9">
        <v>97</v>
      </c>
      <c r="T72" s="9">
        <v>95</v>
      </c>
      <c r="U72" s="35">
        <f t="shared" si="8"/>
        <v>94.6</v>
      </c>
    </row>
    <row r="73" spans="1:21" s="19" customFormat="1" ht="16.5">
      <c r="A73" s="33" t="s">
        <v>27</v>
      </c>
      <c r="B73" s="9">
        <v>93</v>
      </c>
      <c r="C73" s="9">
        <v>95</v>
      </c>
      <c r="D73" s="9">
        <v>99</v>
      </c>
      <c r="E73" s="9">
        <v>100</v>
      </c>
      <c r="F73" s="9">
        <v>98</v>
      </c>
      <c r="G73" s="35">
        <f t="shared" si="7"/>
        <v>97</v>
      </c>
      <c r="J73" s="20"/>
      <c r="K73" s="20"/>
      <c r="L73" s="20"/>
      <c r="M73" s="20"/>
      <c r="N73" s="20"/>
      <c r="O73" s="33" t="s">
        <v>26</v>
      </c>
      <c r="P73" s="9">
        <v>92</v>
      </c>
      <c r="Q73" s="9">
        <v>88</v>
      </c>
      <c r="R73" s="9">
        <v>94</v>
      </c>
      <c r="S73" s="9">
        <v>96</v>
      </c>
      <c r="T73" s="9">
        <v>98</v>
      </c>
      <c r="U73" s="35">
        <f t="shared" si="8"/>
        <v>93.6</v>
      </c>
    </row>
    <row r="74" spans="1:21" s="19" customFormat="1" ht="16.5">
      <c r="A74" s="33" t="s">
        <v>42</v>
      </c>
      <c r="B74" s="9"/>
      <c r="C74" s="9"/>
      <c r="D74" s="9"/>
      <c r="E74" s="9">
        <v>95</v>
      </c>
      <c r="F74" s="9"/>
      <c r="G74" s="35">
        <f t="shared" si="7"/>
        <v>95</v>
      </c>
      <c r="J74" s="20"/>
      <c r="K74" s="20"/>
      <c r="L74" s="20"/>
      <c r="M74" s="20"/>
      <c r="N74" s="20"/>
      <c r="O74" s="33" t="s">
        <v>22</v>
      </c>
      <c r="P74" s="9">
        <v>95</v>
      </c>
      <c r="Q74" s="9">
        <v>94</v>
      </c>
      <c r="R74" s="9">
        <v>91</v>
      </c>
      <c r="S74" s="9">
        <v>91</v>
      </c>
      <c r="T74" s="9">
        <v>97</v>
      </c>
      <c r="U74" s="35">
        <f t="shared" si="8"/>
        <v>93.6</v>
      </c>
    </row>
    <row r="75" spans="1:21" ht="16.5">
      <c r="A75" s="33" t="s">
        <v>24</v>
      </c>
      <c r="B75" s="9">
        <v>92</v>
      </c>
      <c r="C75" s="9">
        <v>96</v>
      </c>
      <c r="D75" s="9">
        <v>93</v>
      </c>
      <c r="E75" s="9">
        <v>97</v>
      </c>
      <c r="F75" s="9">
        <v>95</v>
      </c>
      <c r="G75" s="35">
        <f t="shared" si="7"/>
        <v>94.6</v>
      </c>
      <c r="O75" s="33" t="s">
        <v>31</v>
      </c>
      <c r="P75" s="9">
        <v>98</v>
      </c>
      <c r="Q75" s="9">
        <v>89</v>
      </c>
      <c r="R75" s="9">
        <v>96</v>
      </c>
      <c r="S75" s="9">
        <v>85</v>
      </c>
      <c r="T75" s="9">
        <v>95</v>
      </c>
      <c r="U75" s="35">
        <f t="shared" si="8"/>
        <v>92.6</v>
      </c>
    </row>
    <row r="76" spans="1:21" ht="16.5">
      <c r="A76" s="33" t="s">
        <v>36</v>
      </c>
      <c r="B76" s="9">
        <v>94</v>
      </c>
      <c r="C76" s="9">
        <v>94</v>
      </c>
      <c r="D76" s="9">
        <v>98</v>
      </c>
      <c r="E76" s="9">
        <v>98</v>
      </c>
      <c r="F76" s="9">
        <v>96</v>
      </c>
      <c r="G76" s="35">
        <f t="shared" si="7"/>
        <v>96</v>
      </c>
      <c r="O76" s="33" t="s">
        <v>30</v>
      </c>
      <c r="P76" s="9">
        <v>87</v>
      </c>
      <c r="Q76" s="9">
        <v>93</v>
      </c>
      <c r="R76" s="9">
        <v>95</v>
      </c>
      <c r="S76" s="9">
        <v>91</v>
      </c>
      <c r="T76" s="9">
        <v>96</v>
      </c>
      <c r="U76" s="35">
        <f t="shared" si="8"/>
        <v>92.4</v>
      </c>
    </row>
    <row r="77" spans="1:21" ht="16.5">
      <c r="A77" s="33" t="s">
        <v>35</v>
      </c>
      <c r="B77" s="9">
        <v>99</v>
      </c>
      <c r="C77" s="9">
        <v>96</v>
      </c>
      <c r="D77" s="9">
        <v>98</v>
      </c>
      <c r="E77" s="9">
        <v>98</v>
      </c>
      <c r="F77" s="9">
        <v>99</v>
      </c>
      <c r="G77" s="35">
        <f t="shared" si="7"/>
        <v>98</v>
      </c>
      <c r="O77" s="33" t="s">
        <v>28</v>
      </c>
      <c r="P77" s="9">
        <v>95</v>
      </c>
      <c r="Q77" s="9">
        <v>90</v>
      </c>
      <c r="R77" s="9">
        <v>94</v>
      </c>
      <c r="S77" s="9">
        <v>92</v>
      </c>
      <c r="T77" s="9">
        <v>90</v>
      </c>
      <c r="U77" s="35">
        <f t="shared" si="8"/>
        <v>92.2</v>
      </c>
    </row>
    <row r="78" spans="1:21" ht="17.25" thickBot="1">
      <c r="A78" s="36" t="s">
        <v>31</v>
      </c>
      <c r="B78" s="37">
        <v>98</v>
      </c>
      <c r="C78" s="37">
        <v>89</v>
      </c>
      <c r="D78" s="37">
        <v>96</v>
      </c>
      <c r="E78" s="37">
        <v>85</v>
      </c>
      <c r="F78" s="37">
        <v>95</v>
      </c>
      <c r="G78" s="38">
        <f t="shared" si="7"/>
        <v>92.6</v>
      </c>
      <c r="O78" s="36" t="s">
        <v>42</v>
      </c>
      <c r="P78" s="37"/>
      <c r="Q78" s="37"/>
      <c r="R78" s="37"/>
      <c r="S78" s="37">
        <v>95</v>
      </c>
      <c r="T78" s="37"/>
      <c r="U78" s="38">
        <f t="shared" si="8"/>
        <v>95</v>
      </c>
    </row>
    <row r="82" ht="16.5">
      <c r="O82" s="19"/>
    </row>
  </sheetData>
  <sheetProtection/>
  <mergeCells count="3">
    <mergeCell ref="A1:V1"/>
    <mergeCell ref="A54:V54"/>
    <mergeCell ref="P16:S16"/>
  </mergeCells>
  <printOptions horizontalCentered="1"/>
  <pageMargins left="0.5511811023622047" right="0.35433070866141736" top="0.55" bottom="0.65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2015-12-04T13:09:50Z</dcterms:modified>
  <cp:category/>
  <cp:version/>
  <cp:contentType/>
  <cp:contentStatus/>
</cp:coreProperties>
</file>