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Spring Term A2" sheetId="1" r:id="rId1"/>
  </sheets>
  <definedNames/>
  <calcPr fullCalcOnLoad="1"/>
</workbook>
</file>

<file path=xl/sharedStrings.xml><?xml version="1.0" encoding="utf-8"?>
<sst xmlns="http://schemas.openxmlformats.org/spreadsheetml/2006/main" count="188" uniqueCount="101">
  <si>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</si>
  <si>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</si>
  <si>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</si>
  <si>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</si>
  <si>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</si>
  <si>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</si>
  <si>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</si>
  <si>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</si>
  <si>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</si>
  <si>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</si>
  <si>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</si>
  <si>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BSSRA Lent Term 2015  Section A - Division 2</t>
  </si>
  <si>
    <t>Abingdon A</t>
  </si>
  <si>
    <t>Bedford A</t>
  </si>
  <si>
    <t>Charterhouse A</t>
  </si>
  <si>
    <t>Ellesmere A2</t>
  </si>
  <si>
    <t>The Perse A</t>
  </si>
  <si>
    <t>Tonbridge A</t>
  </si>
  <si>
    <t>Wellington B</t>
  </si>
  <si>
    <t>H Martin</t>
  </si>
  <si>
    <t>G Ramsden</t>
  </si>
  <si>
    <t>J Hollingdale</t>
  </si>
  <si>
    <t>C Alder</t>
  </si>
  <si>
    <t>J P-Hibbert</t>
  </si>
  <si>
    <t>S Wilmot</t>
  </si>
  <si>
    <t>J Hogge</t>
  </si>
  <si>
    <t>D Farwell</t>
  </si>
  <si>
    <t>H Waterson</t>
  </si>
  <si>
    <t>J Goves</t>
  </si>
  <si>
    <t>M Butler</t>
  </si>
  <si>
    <t>T Hine</t>
  </si>
  <si>
    <t>M Ratnayake</t>
  </si>
  <si>
    <t>A Wong</t>
  </si>
  <si>
    <t>A Quinn</t>
  </si>
  <si>
    <t>L Figi</t>
  </si>
  <si>
    <t>A Fomin</t>
  </si>
  <si>
    <t>R Fisk</t>
  </si>
  <si>
    <t>R Lawson</t>
  </si>
  <si>
    <t>B Zarbafi</t>
  </si>
  <si>
    <t>K Williamson</t>
  </si>
  <si>
    <t>M Sinta</t>
  </si>
  <si>
    <t>L Caldecott</t>
  </si>
  <si>
    <t>S Davies</t>
  </si>
  <si>
    <t>W Evans</t>
  </si>
  <si>
    <t>C Stone</t>
  </si>
  <si>
    <t>J Franklin</t>
  </si>
  <si>
    <t>E Ramsay</t>
  </si>
  <si>
    <t>J Tunsley</t>
  </si>
  <si>
    <t>W Liu</t>
  </si>
  <si>
    <t>B Fenn</t>
  </si>
  <si>
    <t>C Kingston</t>
  </si>
  <si>
    <t>E Gittins</t>
  </si>
  <si>
    <t>W Pierce</t>
  </si>
  <si>
    <t>H Martin (Well)</t>
  </si>
  <si>
    <t>H Martin (Ton)</t>
  </si>
  <si>
    <t>Martin H (Ton)</t>
  </si>
  <si>
    <t>Pierce W</t>
  </si>
  <si>
    <t>Gittins E</t>
  </si>
  <si>
    <t>Kingston C</t>
  </si>
  <si>
    <t>Fenn B</t>
  </si>
  <si>
    <t>Liu W</t>
  </si>
  <si>
    <t>Tunsley J</t>
  </si>
  <si>
    <t>Ramsay E</t>
  </si>
  <si>
    <t>Franklin J</t>
  </si>
  <si>
    <t>Stone C</t>
  </si>
  <si>
    <t>Evans W</t>
  </si>
  <si>
    <t>Davies S</t>
  </si>
  <si>
    <t>Caldecott L</t>
  </si>
  <si>
    <t>Sinta M</t>
  </si>
  <si>
    <t>Williamson K</t>
  </si>
  <si>
    <t>Zarbafi B</t>
  </si>
  <si>
    <t>Lawson R</t>
  </si>
  <si>
    <t>Fisk R</t>
  </si>
  <si>
    <t>Fomin A</t>
  </si>
  <si>
    <t>Figi L</t>
  </si>
  <si>
    <t>Quinn A</t>
  </si>
  <si>
    <t>Wong A</t>
  </si>
  <si>
    <t>Ratnayake M</t>
  </si>
  <si>
    <t>Hine T</t>
  </si>
  <si>
    <t>Butler M</t>
  </si>
  <si>
    <t>Goves J</t>
  </si>
  <si>
    <t>Waterson H</t>
  </si>
  <si>
    <t>Farwell D</t>
  </si>
  <si>
    <t>Hogge J</t>
  </si>
  <si>
    <t>Wilmot S</t>
  </si>
  <si>
    <t>Alder C</t>
  </si>
  <si>
    <t>Ramsden G</t>
  </si>
  <si>
    <t>Martin H (Well)</t>
  </si>
  <si>
    <t>Will Cowell</t>
  </si>
  <si>
    <t>07887 622077</t>
  </si>
  <si>
    <t>Hollingdale J</t>
  </si>
  <si>
    <t>Reserves:</t>
  </si>
  <si>
    <t>K Mohammed</t>
  </si>
  <si>
    <t>DNS</t>
  </si>
  <si>
    <t>M T Chow</t>
  </si>
  <si>
    <t>NCR</t>
  </si>
  <si>
    <t>The Perse were allowed extra time to complete and return Rds 4 &amp; 5,</t>
  </si>
  <si>
    <t>Congratulations to Ellesmere on the win - it was a tight finish in Rd 5,</t>
  </si>
  <si>
    <t>just edging the win against Wellington by 2 points.</t>
  </si>
  <si>
    <t>but no cards were received by 3rd April.  Bedford withdrew.</t>
  </si>
  <si>
    <t>Pepera-Hibbert J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</si>
</sst>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b/>
      <i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Zeros="0" tabSelected="1" zoomScalePageLayoutView="0" workbookViewId="0" topLeftCell="A1">
      <selection activeCell="P41" sqref="P41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5.7109375" style="8" customWidth="1"/>
    <col min="8" max="8" width="1.7109375" style="5" customWidth="1"/>
    <col min="9" max="9" width="14.7109375" style="5" hidden="1" customWidth="1"/>
    <col min="10" max="14" width="3.7109375" style="9" hidden="1" customWidth="1"/>
    <col min="15" max="15" width="16.4218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8.7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6.5" customHeight="1">
      <c r="A2" s="3"/>
      <c r="B2" s="9">
        <v>1</v>
      </c>
      <c r="C2" s="9">
        <v>2</v>
      </c>
      <c r="D2" s="9">
        <v>3</v>
      </c>
      <c r="E2" s="9">
        <v>4</v>
      </c>
      <c r="F2" s="9">
        <v>5</v>
      </c>
      <c r="G2" s="4"/>
      <c r="P2" s="9">
        <v>1</v>
      </c>
      <c r="Q2" s="9">
        <v>2</v>
      </c>
      <c r="R2" s="9">
        <v>3</v>
      </c>
      <c r="S2" s="9">
        <v>4</v>
      </c>
      <c r="T2" s="9">
        <v>5</v>
      </c>
      <c r="U2" s="4"/>
      <c r="V2" s="4"/>
    </row>
    <row r="3" spans="1:22" ht="16.5" customHeight="1">
      <c r="A3" s="11"/>
      <c r="B3" s="23">
        <v>9.02</v>
      </c>
      <c r="C3" s="23">
        <v>9.02</v>
      </c>
      <c r="D3" s="23">
        <v>2.03</v>
      </c>
      <c r="E3" s="23">
        <v>16.03</v>
      </c>
      <c r="F3" s="23">
        <v>30.03</v>
      </c>
      <c r="G3" s="4"/>
      <c r="O3" s="11"/>
      <c r="P3" s="23">
        <v>9.02</v>
      </c>
      <c r="Q3" s="23">
        <v>9.02</v>
      </c>
      <c r="R3" s="23">
        <v>2.03</v>
      </c>
      <c r="S3" s="23">
        <v>16.03</v>
      </c>
      <c r="T3" s="23">
        <v>30.03</v>
      </c>
      <c r="U3" s="4"/>
      <c r="V3" s="4"/>
    </row>
    <row r="4" spans="1:22" ht="15.75" customHeight="1">
      <c r="A4" s="11" t="s">
        <v>12</v>
      </c>
      <c r="B4" s="9"/>
      <c r="C4" s="9"/>
      <c r="D4" s="9"/>
      <c r="E4" s="9"/>
      <c r="F4" s="9"/>
      <c r="G4" s="12" t="s">
        <v>1</v>
      </c>
      <c r="O4" s="11" t="s">
        <v>18</v>
      </c>
      <c r="P4" s="9"/>
      <c r="Q4" s="9"/>
      <c r="R4" s="9"/>
      <c r="S4" s="9"/>
      <c r="T4" s="9"/>
      <c r="U4" s="12" t="s">
        <v>1</v>
      </c>
      <c r="V4" s="12"/>
    </row>
    <row r="5" spans="1:22" ht="16.5" customHeight="1">
      <c r="A5" s="5" t="s">
        <v>24</v>
      </c>
      <c r="B5" s="9">
        <v>97</v>
      </c>
      <c r="C5" s="9">
        <v>94</v>
      </c>
      <c r="D5" s="9">
        <v>96</v>
      </c>
      <c r="E5" s="9">
        <v>93</v>
      </c>
      <c r="F5" s="9">
        <v>93</v>
      </c>
      <c r="G5" s="4">
        <f aca="true" t="shared" si="0" ref="G5:G11">AVERAGE(B5:F5)</f>
        <v>94.6</v>
      </c>
      <c r="O5" s="5" t="s">
        <v>19</v>
      </c>
      <c r="P5" s="9">
        <v>92</v>
      </c>
      <c r="Q5" s="9">
        <v>94</v>
      </c>
      <c r="R5" s="9">
        <v>92</v>
      </c>
      <c r="S5" s="9">
        <v>97</v>
      </c>
      <c r="T5" s="9">
        <v>95</v>
      </c>
      <c r="U5" s="4">
        <f aca="true" t="shared" si="1" ref="U5:U11">AVERAGE(P5:T5)</f>
        <v>94</v>
      </c>
      <c r="V5" s="4"/>
    </row>
    <row r="6" spans="1:22" ht="16.5" customHeight="1">
      <c r="A6" s="5" t="s">
        <v>25</v>
      </c>
      <c r="B6" s="9">
        <v>93</v>
      </c>
      <c r="C6" s="9">
        <v>93</v>
      </c>
      <c r="D6" s="9">
        <v>93</v>
      </c>
      <c r="E6" s="9">
        <v>93</v>
      </c>
      <c r="F6" s="9">
        <v>92</v>
      </c>
      <c r="G6" s="4">
        <f t="shared" si="0"/>
        <v>92.8</v>
      </c>
      <c r="O6" s="5" t="s">
        <v>20</v>
      </c>
      <c r="P6" s="9">
        <v>97</v>
      </c>
      <c r="Q6" s="9">
        <v>96</v>
      </c>
      <c r="R6" s="9">
        <v>97</v>
      </c>
      <c r="S6" s="9">
        <v>98</v>
      </c>
      <c r="T6" s="9">
        <v>97</v>
      </c>
      <c r="U6" s="4">
        <f t="shared" si="1"/>
        <v>97</v>
      </c>
      <c r="V6" s="4"/>
    </row>
    <row r="7" spans="1:22" ht="16.5" customHeight="1">
      <c r="A7" s="5" t="s">
        <v>26</v>
      </c>
      <c r="B7" s="9">
        <v>96</v>
      </c>
      <c r="C7" s="9">
        <v>97</v>
      </c>
      <c r="D7" s="9">
        <v>96</v>
      </c>
      <c r="E7" s="9">
        <v>94</v>
      </c>
      <c r="F7" s="9">
        <v>98</v>
      </c>
      <c r="G7" s="4">
        <f t="shared" si="0"/>
        <v>96.2</v>
      </c>
      <c r="O7" s="5" t="s">
        <v>21</v>
      </c>
      <c r="P7" s="9">
        <v>96</v>
      </c>
      <c r="Q7" s="9">
        <v>96</v>
      </c>
      <c r="R7" s="9">
        <v>94</v>
      </c>
      <c r="S7" s="9">
        <v>94</v>
      </c>
      <c r="T7" s="9">
        <v>95</v>
      </c>
      <c r="U7" s="4">
        <f t="shared" si="1"/>
        <v>95</v>
      </c>
      <c r="V7" s="4"/>
    </row>
    <row r="8" spans="1:22" ht="16.5" customHeight="1">
      <c r="A8" s="5" t="s">
        <v>27</v>
      </c>
      <c r="B8" s="9">
        <v>92</v>
      </c>
      <c r="C8" s="9">
        <v>96</v>
      </c>
      <c r="D8" s="9">
        <v>99</v>
      </c>
      <c r="E8" s="9">
        <v>98</v>
      </c>
      <c r="F8" s="9">
        <v>98</v>
      </c>
      <c r="G8" s="4">
        <f t="shared" si="0"/>
        <v>96.6</v>
      </c>
      <c r="O8" s="5" t="s">
        <v>22</v>
      </c>
      <c r="P8" s="9">
        <v>96</v>
      </c>
      <c r="Q8" s="9">
        <v>96</v>
      </c>
      <c r="R8" s="9">
        <v>98</v>
      </c>
      <c r="S8" s="9">
        <v>97</v>
      </c>
      <c r="T8" s="9">
        <v>98</v>
      </c>
      <c r="U8" s="4">
        <f t="shared" si="1"/>
        <v>97</v>
      </c>
      <c r="V8" s="4"/>
    </row>
    <row r="9" spans="1:22" ht="16.5" customHeight="1">
      <c r="A9" s="5" t="s">
        <v>28</v>
      </c>
      <c r="B9" s="9">
        <v>96</v>
      </c>
      <c r="C9" s="41">
        <v>94</v>
      </c>
      <c r="D9" s="9">
        <v>94</v>
      </c>
      <c r="E9" s="9">
        <v>93</v>
      </c>
      <c r="F9" s="9">
        <v>92</v>
      </c>
      <c r="G9" s="4">
        <f t="shared" si="0"/>
        <v>93.8</v>
      </c>
      <c r="O9" s="5" t="s">
        <v>23</v>
      </c>
      <c r="P9" s="9">
        <v>94</v>
      </c>
      <c r="Q9" s="9">
        <v>98</v>
      </c>
      <c r="R9" s="9">
        <v>96</v>
      </c>
      <c r="S9" s="9">
        <v>97</v>
      </c>
      <c r="T9" s="9">
        <v>96</v>
      </c>
      <c r="U9" s="4">
        <f t="shared" si="1"/>
        <v>96.2</v>
      </c>
      <c r="V9" s="4"/>
    </row>
    <row r="10" spans="1:22" ht="16.5" customHeight="1">
      <c r="A10" s="28" t="s">
        <v>3</v>
      </c>
      <c r="B10" s="27">
        <f>SUM(B5:B9)</f>
        <v>474</v>
      </c>
      <c r="C10" s="27">
        <f>SUM(C5:C9)</f>
        <v>474</v>
      </c>
      <c r="D10" s="27">
        <f>SUM(D5:D9)</f>
        <v>478</v>
      </c>
      <c r="E10" s="27">
        <f>SUM(E5:E9)</f>
        <v>471</v>
      </c>
      <c r="F10" s="27">
        <f>SUM(F5:F9)</f>
        <v>473</v>
      </c>
      <c r="G10" s="6">
        <f t="shared" si="0"/>
        <v>474</v>
      </c>
      <c r="O10" s="28" t="s">
        <v>3</v>
      </c>
      <c r="P10" s="27">
        <f>SUM(P5:P9)</f>
        <v>475</v>
      </c>
      <c r="Q10" s="27">
        <f>SUM(Q5:Q9)</f>
        <v>480</v>
      </c>
      <c r="R10" s="27">
        <f>SUM(R5:R9)</f>
        <v>477</v>
      </c>
      <c r="S10" s="27">
        <f>SUM(S5:S9)</f>
        <v>483</v>
      </c>
      <c r="T10" s="27">
        <f>SUM(T5:T9)</f>
        <v>481</v>
      </c>
      <c r="U10" s="6">
        <f t="shared" si="1"/>
        <v>479.2</v>
      </c>
      <c r="V10" s="4"/>
    </row>
    <row r="11" spans="1:22" ht="16.5" customHeight="1">
      <c r="A11" s="28" t="s">
        <v>10</v>
      </c>
      <c r="B11" s="27">
        <f>IF(B10=0,0,B10+$P19)</f>
        <v>474</v>
      </c>
      <c r="C11" s="27">
        <f>IF(C10=0,0,C10+$P19)</f>
        <v>474</v>
      </c>
      <c r="D11" s="27">
        <f>IF(D10=0,0,D10+$P19)</f>
        <v>478</v>
      </c>
      <c r="E11" s="27">
        <f>IF(E10=0,0,E10+$P19)</f>
        <v>471</v>
      </c>
      <c r="F11" s="27">
        <f>IF(F10=0,0,F10+$P19)</f>
        <v>473</v>
      </c>
      <c r="G11" s="6">
        <f t="shared" si="0"/>
        <v>474</v>
      </c>
      <c r="O11" s="28" t="s">
        <v>10</v>
      </c>
      <c r="P11" s="27">
        <f>IF(P10=0,0,P10+$P25)</f>
        <v>475</v>
      </c>
      <c r="Q11" s="27">
        <f>IF(Q10=0,0,Q10+$P25)</f>
        <v>480</v>
      </c>
      <c r="R11" s="27">
        <f>IF(R10=0,0,R10+$P25)</f>
        <v>477</v>
      </c>
      <c r="S11" s="27">
        <f>IF(S10=0,0,S10+$P25)</f>
        <v>483</v>
      </c>
      <c r="T11" s="27">
        <f>IF(T10=0,0,T10+$P25)</f>
        <v>481</v>
      </c>
      <c r="U11" s="6">
        <f t="shared" si="1"/>
        <v>479.2</v>
      </c>
      <c r="V11" s="4"/>
    </row>
    <row r="12" spans="1:22" ht="16.5" customHeight="1">
      <c r="A12" s="13"/>
      <c r="B12" s="9"/>
      <c r="C12" s="27"/>
      <c r="D12" s="27"/>
      <c r="E12" s="28" t="s">
        <v>10</v>
      </c>
      <c r="F12" s="7">
        <f>SUM(B11:F11)</f>
        <v>2370</v>
      </c>
      <c r="P12" s="9"/>
      <c r="Q12" s="27"/>
      <c r="R12" s="27"/>
      <c r="S12" s="28" t="s">
        <v>10</v>
      </c>
      <c r="T12" s="7">
        <f>SUM(P11:T11)</f>
        <v>2396</v>
      </c>
      <c r="V12" s="14"/>
    </row>
    <row r="13" spans="1:7" ht="15.75" customHeight="1">
      <c r="A13" s="11" t="s">
        <v>13</v>
      </c>
      <c r="B13" s="9"/>
      <c r="C13" s="9"/>
      <c r="D13" s="9"/>
      <c r="E13" s="9"/>
      <c r="F13" s="9"/>
      <c r="G13" s="4" t="s">
        <v>4</v>
      </c>
    </row>
    <row r="14" spans="1:15" ht="16.5" customHeight="1">
      <c r="A14" s="5" t="s">
        <v>29</v>
      </c>
      <c r="B14" s="9">
        <v>85</v>
      </c>
      <c r="C14" s="9">
        <v>91</v>
      </c>
      <c r="D14" s="9"/>
      <c r="E14" s="9"/>
      <c r="F14" s="9"/>
      <c r="G14" s="4">
        <f aca="true" t="shared" si="2" ref="G14:G20">AVERAGE(B14:F14)</f>
        <v>88</v>
      </c>
      <c r="O14" s="40"/>
    </row>
    <row r="15" spans="1:15" ht="16.5" customHeight="1">
      <c r="A15" s="5" t="s">
        <v>30</v>
      </c>
      <c r="B15" s="9">
        <v>95</v>
      </c>
      <c r="C15" s="9">
        <v>91</v>
      </c>
      <c r="D15" s="9"/>
      <c r="E15" s="9"/>
      <c r="F15" s="9"/>
      <c r="G15" s="4">
        <f t="shared" si="2"/>
        <v>93</v>
      </c>
      <c r="O15" s="40"/>
    </row>
    <row r="16" spans="1:15" ht="16.5" customHeight="1">
      <c r="A16" s="5" t="s">
        <v>31</v>
      </c>
      <c r="B16" s="9">
        <v>92</v>
      </c>
      <c r="C16" s="9">
        <v>91</v>
      </c>
      <c r="D16" s="9"/>
      <c r="E16" s="9"/>
      <c r="F16" s="9"/>
      <c r="G16" s="4">
        <f t="shared" si="2"/>
        <v>91.5</v>
      </c>
      <c r="O16" s="40"/>
    </row>
    <row r="17" spans="1:15" ht="16.5" customHeight="1">
      <c r="A17" s="5" t="s">
        <v>32</v>
      </c>
      <c r="B17" s="9">
        <v>96</v>
      </c>
      <c r="C17" s="9">
        <v>95</v>
      </c>
      <c r="D17" s="9"/>
      <c r="E17" s="9"/>
      <c r="F17" s="9"/>
      <c r="G17" s="4">
        <f t="shared" si="2"/>
        <v>95.5</v>
      </c>
      <c r="O17" s="40"/>
    </row>
    <row r="18" spans="1:15" ht="16.5" customHeight="1">
      <c r="A18" s="5" t="s">
        <v>33</v>
      </c>
      <c r="B18" s="9">
        <v>88</v>
      </c>
      <c r="C18" s="9">
        <v>85</v>
      </c>
      <c r="D18" s="9"/>
      <c r="E18" s="9"/>
      <c r="F18" s="9"/>
      <c r="G18" s="4">
        <f t="shared" si="2"/>
        <v>86.5</v>
      </c>
      <c r="O18" s="15" t="s">
        <v>6</v>
      </c>
    </row>
    <row r="19" spans="1:16" ht="16.5" customHeight="1">
      <c r="A19" s="28" t="s">
        <v>3</v>
      </c>
      <c r="B19" s="27">
        <f>SUM(B14:B18)</f>
        <v>456</v>
      </c>
      <c r="C19" s="27">
        <f>SUM(C14:C18)</f>
        <v>453</v>
      </c>
      <c r="D19" s="27">
        <f>SUM(D14:D18)</f>
        <v>0</v>
      </c>
      <c r="E19" s="27">
        <f>SUM(E14:E18)</f>
        <v>0</v>
      </c>
      <c r="F19" s="27">
        <f>SUM(F14:F18)</f>
        <v>0</v>
      </c>
      <c r="G19" s="6">
        <f t="shared" si="2"/>
        <v>181.8</v>
      </c>
      <c r="O19" s="24" t="str">
        <f>O48</f>
        <v>Abingdon A</v>
      </c>
      <c r="P19" s="9"/>
    </row>
    <row r="20" spans="1:16" ht="16.5" customHeight="1">
      <c r="A20" s="28" t="s">
        <v>10</v>
      </c>
      <c r="B20" s="27">
        <f>IF(B19=0,0,B19+$P20)</f>
        <v>474</v>
      </c>
      <c r="C20" s="27">
        <f>IF(C19=0,0,C19+$P20)</f>
        <v>471</v>
      </c>
      <c r="D20" s="27">
        <f>IF(D19=0,0,D19+$P20)</f>
        <v>0</v>
      </c>
      <c r="E20" s="27">
        <f>IF(E19=0,0,E19+$P20)</f>
        <v>0</v>
      </c>
      <c r="F20" s="27">
        <f>IF(F19=0,0,F19+$P20)</f>
        <v>0</v>
      </c>
      <c r="G20" s="6">
        <f t="shared" si="2"/>
        <v>189</v>
      </c>
      <c r="O20" s="24" t="str">
        <f aca="true" t="shared" si="3" ref="O20:O25">O49</f>
        <v>Bedford A</v>
      </c>
      <c r="P20" s="9">
        <v>18</v>
      </c>
    </row>
    <row r="21" spans="1:16" ht="16.5" customHeight="1">
      <c r="A21" s="13"/>
      <c r="B21" s="9"/>
      <c r="C21" s="27"/>
      <c r="D21" s="27"/>
      <c r="E21" s="28" t="s">
        <v>10</v>
      </c>
      <c r="F21" s="7">
        <f>SUM(B20:F20)</f>
        <v>945</v>
      </c>
      <c r="O21" s="24" t="str">
        <f t="shared" si="3"/>
        <v>Charterhouse A</v>
      </c>
      <c r="P21" s="9"/>
    </row>
    <row r="22" spans="1:16" ht="15.75" customHeight="1">
      <c r="A22" s="11" t="s">
        <v>14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4" t="s">
        <v>0</v>
      </c>
      <c r="O22" s="24" t="str">
        <f t="shared" si="3"/>
        <v>Ellesmere A2</v>
      </c>
      <c r="P22" s="9"/>
    </row>
    <row r="23" spans="1:16" ht="16.5" customHeight="1">
      <c r="A23" s="5" t="s">
        <v>34</v>
      </c>
      <c r="B23" s="9">
        <v>99</v>
      </c>
      <c r="C23" s="9">
        <v>97</v>
      </c>
      <c r="D23" s="9">
        <v>97</v>
      </c>
      <c r="E23" s="9">
        <v>98</v>
      </c>
      <c r="F23" s="9">
        <v>97</v>
      </c>
      <c r="G23" s="4">
        <f aca="true" t="shared" si="4" ref="G23:G29">AVERAGE(B23:F23)</f>
        <v>97.6</v>
      </c>
      <c r="O23" s="25" t="str">
        <f t="shared" si="3"/>
        <v>The Perse A</v>
      </c>
      <c r="P23" s="9">
        <v>13</v>
      </c>
    </row>
    <row r="24" spans="1:16" ht="16.5" customHeight="1">
      <c r="A24" s="5" t="s">
        <v>35</v>
      </c>
      <c r="B24" s="9">
        <v>91</v>
      </c>
      <c r="C24" s="9">
        <v>97</v>
      </c>
      <c r="D24" s="9">
        <v>93</v>
      </c>
      <c r="E24" s="9">
        <v>98</v>
      </c>
      <c r="F24" s="9">
        <v>92</v>
      </c>
      <c r="G24" s="4">
        <f t="shared" si="4"/>
        <v>94.2</v>
      </c>
      <c r="O24" s="25" t="str">
        <f t="shared" si="3"/>
        <v>Tonbridge A</v>
      </c>
      <c r="P24" s="9"/>
    </row>
    <row r="25" spans="1:16" ht="16.5" customHeight="1">
      <c r="A25" s="5" t="s">
        <v>36</v>
      </c>
      <c r="B25" s="9">
        <v>97</v>
      </c>
      <c r="C25" s="9">
        <v>93</v>
      </c>
      <c r="D25" s="9">
        <v>94</v>
      </c>
      <c r="E25" s="9">
        <v>98</v>
      </c>
      <c r="F25" s="9">
        <v>87</v>
      </c>
      <c r="G25" s="4">
        <f t="shared" si="4"/>
        <v>93.8</v>
      </c>
      <c r="O25" s="25" t="str">
        <f t="shared" si="3"/>
        <v>Wellington B</v>
      </c>
      <c r="P25" s="9"/>
    </row>
    <row r="26" spans="1:16" ht="16.5" customHeight="1">
      <c r="A26" s="5" t="s">
        <v>37</v>
      </c>
      <c r="B26" s="9">
        <v>93</v>
      </c>
      <c r="C26" s="9">
        <v>94</v>
      </c>
      <c r="D26" s="9">
        <v>93</v>
      </c>
      <c r="E26" s="9">
        <v>93</v>
      </c>
      <c r="F26" s="9">
        <v>95</v>
      </c>
      <c r="G26" s="4">
        <f t="shared" si="4"/>
        <v>93.6</v>
      </c>
      <c r="O26" s="18"/>
      <c r="P26" s="9"/>
    </row>
    <row r="27" spans="1:7" ht="16.5" customHeight="1">
      <c r="A27" s="5" t="s">
        <v>38</v>
      </c>
      <c r="B27" s="9">
        <v>93</v>
      </c>
      <c r="C27" s="9">
        <v>89</v>
      </c>
      <c r="D27" s="9">
        <v>91</v>
      </c>
      <c r="E27" s="9">
        <v>89</v>
      </c>
      <c r="F27" s="9">
        <v>92</v>
      </c>
      <c r="G27" s="4">
        <f t="shared" si="4"/>
        <v>90.8</v>
      </c>
    </row>
    <row r="28" spans="1:7" ht="16.5" customHeight="1">
      <c r="A28" s="28" t="s">
        <v>3</v>
      </c>
      <c r="B28" s="27">
        <f>SUM(B23:B27)</f>
        <v>473</v>
      </c>
      <c r="C28" s="27">
        <f>SUM(C23:C27)</f>
        <v>470</v>
      </c>
      <c r="D28" s="27">
        <f>SUM(D23:D27)</f>
        <v>468</v>
      </c>
      <c r="E28" s="27">
        <f>SUM(E23:E27)</f>
        <v>476</v>
      </c>
      <c r="F28" s="27">
        <f>SUM(F23:F27)</f>
        <v>463</v>
      </c>
      <c r="G28" s="6">
        <f t="shared" si="4"/>
        <v>470</v>
      </c>
    </row>
    <row r="29" spans="1:7" ht="16.5" customHeight="1">
      <c r="A29" s="28" t="s">
        <v>10</v>
      </c>
      <c r="B29" s="27">
        <f>IF(B28=0,0,B28+$P21)</f>
        <v>473</v>
      </c>
      <c r="C29" s="27">
        <f>IF(C28=0,0,C28+$P21)</f>
        <v>470</v>
      </c>
      <c r="D29" s="27">
        <f>IF(D28=0,0,D28+$P21)</f>
        <v>468</v>
      </c>
      <c r="E29" s="27">
        <f>IF(E28=0,0,E28+$P21)</f>
        <v>476</v>
      </c>
      <c r="F29" s="27">
        <f>IF(F28=0,0,F28+$P21)</f>
        <v>463</v>
      </c>
      <c r="G29" s="6">
        <f t="shared" si="4"/>
        <v>470</v>
      </c>
    </row>
    <row r="30" spans="1:6" ht="16.5" customHeight="1">
      <c r="A30" s="13"/>
      <c r="B30" s="9"/>
      <c r="C30" s="27"/>
      <c r="D30" s="27"/>
      <c r="E30" s="28" t="s">
        <v>10</v>
      </c>
      <c r="F30" s="7">
        <f>SUM(B29:F29)</f>
        <v>2350</v>
      </c>
    </row>
    <row r="31" spans="1:7" ht="15.75" customHeight="1">
      <c r="A31" s="11" t="s">
        <v>15</v>
      </c>
      <c r="B31" s="9"/>
      <c r="C31" s="9"/>
      <c r="D31" s="9"/>
      <c r="E31" s="9"/>
      <c r="F31" s="9" t="s">
        <v>0</v>
      </c>
      <c r="G31" s="4" t="s">
        <v>0</v>
      </c>
    </row>
    <row r="32" spans="1:7" ht="16.5" customHeight="1">
      <c r="A32" s="5" t="s">
        <v>39</v>
      </c>
      <c r="B32" s="9">
        <v>94</v>
      </c>
      <c r="C32" s="9">
        <v>93</v>
      </c>
      <c r="D32" s="9">
        <v>93</v>
      </c>
      <c r="E32" s="9">
        <v>99</v>
      </c>
      <c r="F32" s="9">
        <v>96</v>
      </c>
      <c r="G32" s="4">
        <f aca="true" t="shared" si="5" ref="G32:G38">AVERAGE(B32:F32)</f>
        <v>95</v>
      </c>
    </row>
    <row r="33" spans="1:15" ht="16.5" customHeight="1">
      <c r="A33" s="5" t="s">
        <v>40</v>
      </c>
      <c r="B33" s="9">
        <v>98</v>
      </c>
      <c r="C33" s="9">
        <v>96</v>
      </c>
      <c r="D33" s="9">
        <v>96</v>
      </c>
      <c r="E33" s="9">
        <v>97</v>
      </c>
      <c r="F33" s="9">
        <v>98</v>
      </c>
      <c r="G33" s="4">
        <f t="shared" si="5"/>
        <v>97</v>
      </c>
      <c r="O33" s="5" t="s">
        <v>97</v>
      </c>
    </row>
    <row r="34" spans="1:15" ht="16.5" customHeight="1">
      <c r="A34" s="5" t="s">
        <v>41</v>
      </c>
      <c r="B34" s="9">
        <v>94</v>
      </c>
      <c r="C34" s="9">
        <v>97</v>
      </c>
      <c r="D34" s="9">
        <v>93</v>
      </c>
      <c r="E34" s="9">
        <v>95</v>
      </c>
      <c r="F34" s="9">
        <v>98</v>
      </c>
      <c r="G34" s="4">
        <f t="shared" si="5"/>
        <v>95.4</v>
      </c>
      <c r="O34" s="5" t="s">
        <v>98</v>
      </c>
    </row>
    <row r="35" spans="1:15" ht="16.5" customHeight="1">
      <c r="A35" s="5" t="s">
        <v>42</v>
      </c>
      <c r="B35" s="9">
        <v>99</v>
      </c>
      <c r="C35" s="9">
        <v>99</v>
      </c>
      <c r="D35" s="9">
        <v>100</v>
      </c>
      <c r="E35" s="9">
        <v>97</v>
      </c>
      <c r="F35" s="9">
        <v>97</v>
      </c>
      <c r="G35" s="4">
        <f t="shared" si="5"/>
        <v>98.4</v>
      </c>
      <c r="O35" s="5" t="s">
        <v>96</v>
      </c>
    </row>
    <row r="36" spans="1:15" ht="16.5" customHeight="1">
      <c r="A36" s="5" t="s">
        <v>43</v>
      </c>
      <c r="B36" s="9">
        <v>92</v>
      </c>
      <c r="C36" s="9">
        <v>94</v>
      </c>
      <c r="D36" s="9">
        <v>94</v>
      </c>
      <c r="E36" s="9">
        <v>97</v>
      </c>
      <c r="F36" s="9">
        <v>94</v>
      </c>
      <c r="G36" s="4">
        <f t="shared" si="5"/>
        <v>94.2</v>
      </c>
      <c r="O36" s="5" t="s">
        <v>99</v>
      </c>
    </row>
    <row r="37" spans="1:7" ht="16.5" customHeight="1">
      <c r="A37" s="28" t="s">
        <v>3</v>
      </c>
      <c r="B37" s="27">
        <f>SUM(B32:B36)</f>
        <v>477</v>
      </c>
      <c r="C37" s="27">
        <f>SUM(C32:C36)</f>
        <v>479</v>
      </c>
      <c r="D37" s="27">
        <f>SUM(D32:D36)</f>
        <v>476</v>
      </c>
      <c r="E37" s="27">
        <f>SUM(E32:E36)</f>
        <v>485</v>
      </c>
      <c r="F37" s="27">
        <f>SUM(F32:F36)</f>
        <v>483</v>
      </c>
      <c r="G37" s="6">
        <f t="shared" si="5"/>
        <v>480</v>
      </c>
    </row>
    <row r="38" spans="1:16" ht="16.5" customHeight="1">
      <c r="A38" s="28" t="s">
        <v>10</v>
      </c>
      <c r="B38" s="27">
        <f>IF(B37=0,0,B37+$P22)</f>
        <v>477</v>
      </c>
      <c r="C38" s="27">
        <f>IF(C37=0,0,C37+$P22)</f>
        <v>479</v>
      </c>
      <c r="D38" s="27">
        <f>IF(D37=0,0,D37+$P22)</f>
        <v>476</v>
      </c>
      <c r="E38" s="27">
        <f>IF(E37=0,0,E37+$P22)</f>
        <v>485</v>
      </c>
      <c r="F38" s="27">
        <f>IF(F37=0,0,F37+$P22)</f>
        <v>483</v>
      </c>
      <c r="G38" s="6">
        <f t="shared" si="5"/>
        <v>480</v>
      </c>
      <c r="P38" s="5" t="s">
        <v>88</v>
      </c>
    </row>
    <row r="39" spans="1:16" ht="16.5" customHeight="1">
      <c r="A39" s="13"/>
      <c r="B39" s="9"/>
      <c r="C39" s="27"/>
      <c r="D39" s="27"/>
      <c r="E39" s="28" t="s">
        <v>10</v>
      </c>
      <c r="F39" s="7">
        <f>SUM(B38:F38)</f>
        <v>2400</v>
      </c>
      <c r="P39" s="5" t="s">
        <v>89</v>
      </c>
    </row>
    <row r="40" spans="1:19" ht="15.75" customHeight="1">
      <c r="A40" s="11" t="s">
        <v>16</v>
      </c>
      <c r="B40" s="9"/>
      <c r="C40" s="9"/>
      <c r="D40" s="9"/>
      <c r="E40" s="9"/>
      <c r="F40" s="9" t="s">
        <v>0</v>
      </c>
      <c r="G40" s="4" t="s">
        <v>0</v>
      </c>
      <c r="P40" s="47">
        <v>42097</v>
      </c>
      <c r="Q40" s="47"/>
      <c r="R40" s="47"/>
      <c r="S40" s="47"/>
    </row>
    <row r="41" spans="1:19" ht="16.5" customHeight="1">
      <c r="A41" s="5" t="s">
        <v>44</v>
      </c>
      <c r="B41" s="9">
        <v>91</v>
      </c>
      <c r="C41" s="9">
        <v>95</v>
      </c>
      <c r="D41" s="9">
        <v>94</v>
      </c>
      <c r="E41" s="9" t="s">
        <v>95</v>
      </c>
      <c r="F41" s="9" t="s">
        <v>95</v>
      </c>
      <c r="G41" s="4">
        <f aca="true" t="shared" si="6" ref="G41:G47">AVERAGE(B41:F41)</f>
        <v>93.33333333333333</v>
      </c>
      <c r="Q41" s="19"/>
      <c r="R41" s="19"/>
      <c r="S41" s="19"/>
    </row>
    <row r="42" spans="1:19" ht="16.5" customHeight="1">
      <c r="A42" s="5" t="s">
        <v>45</v>
      </c>
      <c r="B42" s="9">
        <v>94</v>
      </c>
      <c r="C42" s="9">
        <v>96</v>
      </c>
      <c r="D42" s="9">
        <v>95</v>
      </c>
      <c r="E42" s="9" t="s">
        <v>95</v>
      </c>
      <c r="F42" s="9" t="s">
        <v>95</v>
      </c>
      <c r="G42" s="4">
        <f t="shared" si="6"/>
        <v>95</v>
      </c>
      <c r="Q42" s="19"/>
      <c r="R42" s="19"/>
      <c r="S42" s="19"/>
    </row>
    <row r="43" spans="1:7" ht="16.5" customHeight="1">
      <c r="A43" s="5" t="s">
        <v>46</v>
      </c>
      <c r="B43" s="9">
        <v>93</v>
      </c>
      <c r="C43" s="9">
        <v>96</v>
      </c>
      <c r="D43" s="9">
        <v>93</v>
      </c>
      <c r="E43" s="9" t="s">
        <v>95</v>
      </c>
      <c r="F43" s="9" t="s">
        <v>95</v>
      </c>
      <c r="G43" s="4">
        <f t="shared" si="6"/>
        <v>94</v>
      </c>
    </row>
    <row r="44" spans="1:7" ht="16.5" customHeight="1">
      <c r="A44" s="5" t="s">
        <v>47</v>
      </c>
      <c r="B44" s="9">
        <v>92</v>
      </c>
      <c r="C44" s="9">
        <v>85</v>
      </c>
      <c r="D44" s="9">
        <v>92</v>
      </c>
      <c r="E44" s="9" t="s">
        <v>95</v>
      </c>
      <c r="F44" s="9" t="s">
        <v>95</v>
      </c>
      <c r="G44" s="4">
        <f t="shared" si="6"/>
        <v>89.66666666666667</v>
      </c>
    </row>
    <row r="45" spans="1:7" ht="16.5" customHeight="1">
      <c r="A45" s="5" t="s">
        <v>48</v>
      </c>
      <c r="B45" s="9">
        <v>91</v>
      </c>
      <c r="C45" s="9">
        <v>90</v>
      </c>
      <c r="D45" s="9">
        <v>94</v>
      </c>
      <c r="E45" s="9" t="s">
        <v>95</v>
      </c>
      <c r="F45" s="9" t="s">
        <v>95</v>
      </c>
      <c r="G45" s="4">
        <f t="shared" si="6"/>
        <v>91.66666666666667</v>
      </c>
    </row>
    <row r="46" spans="1:7" ht="16.5" customHeight="1">
      <c r="A46" s="28" t="s">
        <v>3</v>
      </c>
      <c r="B46" s="27">
        <f>SUM(B41:B45)</f>
        <v>461</v>
      </c>
      <c r="C46" s="27">
        <f>SUM(C41:C45)</f>
        <v>462</v>
      </c>
      <c r="D46" s="27">
        <f>SUM(D41:D45)</f>
        <v>468</v>
      </c>
      <c r="E46" s="27">
        <f>SUM(E41:E45)</f>
        <v>0</v>
      </c>
      <c r="F46" s="27">
        <f>SUM(F41:F45)</f>
        <v>0</v>
      </c>
      <c r="G46" s="6">
        <f t="shared" si="6"/>
        <v>278.2</v>
      </c>
    </row>
    <row r="47" spans="1:22" ht="16.5" customHeight="1">
      <c r="A47" s="28" t="s">
        <v>10</v>
      </c>
      <c r="B47" s="27">
        <f>IF(B46=0,0,B46+$P23)</f>
        <v>474</v>
      </c>
      <c r="C47" s="27">
        <f>IF(C46=0,0,C46+$P23)</f>
        <v>475</v>
      </c>
      <c r="D47" s="27">
        <f>IF(D46=0,0,D46+$P23)</f>
        <v>481</v>
      </c>
      <c r="E47" s="27">
        <f>IF(E46=0,0,E46+$P23)</f>
        <v>0</v>
      </c>
      <c r="F47" s="27">
        <f>IF(F46=0,0,F46+$P23)</f>
        <v>0</v>
      </c>
      <c r="G47" s="6">
        <f t="shared" si="6"/>
        <v>286</v>
      </c>
      <c r="O47" s="20" t="s">
        <v>2</v>
      </c>
      <c r="P47" s="19"/>
      <c r="Q47" s="19"/>
      <c r="R47" s="19"/>
      <c r="S47" s="19"/>
      <c r="T47" s="19"/>
      <c r="U47" s="9" t="s">
        <v>3</v>
      </c>
      <c r="V47" s="9" t="s">
        <v>5</v>
      </c>
    </row>
    <row r="48" spans="1:22" ht="16.5" customHeight="1">
      <c r="A48" s="13"/>
      <c r="B48" s="9"/>
      <c r="C48" s="27"/>
      <c r="D48" s="27"/>
      <c r="E48" s="28" t="s">
        <v>10</v>
      </c>
      <c r="F48" s="7">
        <f>SUM(B47:F47)</f>
        <v>1430</v>
      </c>
      <c r="I48" s="5" t="str">
        <f>A4</f>
        <v>Abingdon A</v>
      </c>
      <c r="J48" s="29">
        <f>B11</f>
        <v>474</v>
      </c>
      <c r="K48" s="29">
        <f>C11</f>
        <v>474</v>
      </c>
      <c r="L48" s="29">
        <f>D11</f>
        <v>478</v>
      </c>
      <c r="M48" s="29">
        <f>E11</f>
        <v>471</v>
      </c>
      <c r="N48" s="29">
        <f>F11</f>
        <v>473</v>
      </c>
      <c r="O48" s="16" t="str">
        <f>A4</f>
        <v>Abingdon A</v>
      </c>
      <c r="P48" s="9">
        <f>IF(B11=0,0,RANK(J48,J48:J54,1))</f>
        <v>2</v>
      </c>
      <c r="Q48" s="9">
        <f>IF(C11=0,0,RANK(K48,K48:K54,1))</f>
        <v>3</v>
      </c>
      <c r="R48" s="9">
        <f>IF(D11=0,0,RANK(L48,L48:L54,1))</f>
        <v>5</v>
      </c>
      <c r="S48" s="9">
        <f>IF(E11=0,0,RANK(M48,M48:M54,1))</f>
        <v>3</v>
      </c>
      <c r="T48" s="9">
        <f>IF(F11=0,0,RANK(N48,N48:N54,1))</f>
        <v>5</v>
      </c>
      <c r="U48" s="21">
        <f aca="true" t="shared" si="7" ref="U48:U54">SUM(P48:T48)</f>
        <v>18</v>
      </c>
      <c r="V48" s="9">
        <f>RANK(U48,U48:U54)</f>
        <v>4</v>
      </c>
    </row>
    <row r="49" spans="1:22" ht="15.75" customHeight="1">
      <c r="A49" s="11" t="s">
        <v>17</v>
      </c>
      <c r="B49" s="9"/>
      <c r="C49" s="9"/>
      <c r="D49" s="9"/>
      <c r="E49" s="9"/>
      <c r="F49" s="9" t="s">
        <v>0</v>
      </c>
      <c r="G49" s="4" t="s">
        <v>0</v>
      </c>
      <c r="I49" s="5" t="str">
        <f>A13</f>
        <v>Bedford A</v>
      </c>
      <c r="J49" s="29">
        <f>B20</f>
        <v>474</v>
      </c>
      <c r="K49" s="29">
        <f>C20</f>
        <v>471</v>
      </c>
      <c r="L49" s="29">
        <f>D20</f>
        <v>0</v>
      </c>
      <c r="M49" s="29">
        <f>E20</f>
        <v>0</v>
      </c>
      <c r="N49" s="29">
        <f>F20</f>
        <v>0</v>
      </c>
      <c r="O49" s="16" t="str">
        <f>A13</f>
        <v>Bedford A</v>
      </c>
      <c r="P49" s="9">
        <f>IF(B20=0,0,RANK(J49,J48:J54,1))</f>
        <v>2</v>
      </c>
      <c r="Q49" s="9">
        <f>IF(C20=0,0,RANK(K49,K48:K54,1))</f>
        <v>2</v>
      </c>
      <c r="R49" s="9">
        <v>0</v>
      </c>
      <c r="S49" s="9">
        <f>IF(E20=0,0,RANK(M49,M48:M54,1))</f>
        <v>0</v>
      </c>
      <c r="T49" s="9">
        <f>IF(F20=0,0,RANK(N49,N48:N54,1))</f>
        <v>0</v>
      </c>
      <c r="U49" s="21">
        <f t="shared" si="7"/>
        <v>4</v>
      </c>
      <c r="V49" s="9">
        <f>RANK(U49,U48:U54)</f>
        <v>7</v>
      </c>
    </row>
    <row r="50" spans="1:22" ht="16.5" customHeight="1">
      <c r="A50" s="5" t="s">
        <v>49</v>
      </c>
      <c r="B50" s="9">
        <v>94</v>
      </c>
      <c r="C50" s="9">
        <v>92</v>
      </c>
      <c r="D50" s="9">
        <v>94</v>
      </c>
      <c r="E50" s="9">
        <v>94</v>
      </c>
      <c r="F50" s="9">
        <v>93</v>
      </c>
      <c r="G50" s="4">
        <f aca="true" t="shared" si="8" ref="G50:G56">AVERAGE(B50:F50)</f>
        <v>93.4</v>
      </c>
      <c r="I50" s="5" t="str">
        <f>A22</f>
        <v>Charterhouse A</v>
      </c>
      <c r="J50" s="29">
        <f>B29</f>
        <v>473</v>
      </c>
      <c r="K50" s="29">
        <f>C29</f>
        <v>470</v>
      </c>
      <c r="L50" s="29">
        <f>D29</f>
        <v>468</v>
      </c>
      <c r="M50" s="29">
        <f>E29</f>
        <v>476</v>
      </c>
      <c r="N50" s="29">
        <f>F29</f>
        <v>463</v>
      </c>
      <c r="O50" s="16" t="str">
        <f>A22</f>
        <v>Charterhouse A</v>
      </c>
      <c r="P50" s="9">
        <f>IF(B29=0,0,RANK(J50,J48:J54,1))</f>
        <v>1</v>
      </c>
      <c r="Q50" s="9">
        <f>IF(C29=0,0,RANK(K50,K48:K54,1))</f>
        <v>1</v>
      </c>
      <c r="R50" s="9">
        <f>IF(D29=0,0,RANK(L50,L48:L54,1))</f>
        <v>2</v>
      </c>
      <c r="S50" s="9">
        <f>IF(E29=0,0,RANK(M50,M48:M54,1))</f>
        <v>5</v>
      </c>
      <c r="T50" s="9">
        <f>IF(F29=0,0,RANK(N50,N48:N54,1))</f>
        <v>3</v>
      </c>
      <c r="U50" s="21">
        <f t="shared" si="7"/>
        <v>12</v>
      </c>
      <c r="V50" s="9">
        <f>RANK(U50,U48:U54)</f>
        <v>6</v>
      </c>
    </row>
    <row r="51" spans="1:22" ht="16.5" customHeight="1">
      <c r="A51" s="5" t="s">
        <v>50</v>
      </c>
      <c r="B51" s="9">
        <v>95</v>
      </c>
      <c r="C51" s="9">
        <v>96</v>
      </c>
      <c r="D51" s="9">
        <v>96</v>
      </c>
      <c r="E51" s="9">
        <v>96</v>
      </c>
      <c r="F51" s="9">
        <v>92</v>
      </c>
      <c r="G51" s="4">
        <f t="shared" si="8"/>
        <v>95</v>
      </c>
      <c r="I51" s="5" t="str">
        <f>A31</f>
        <v>Ellesmere A2</v>
      </c>
      <c r="J51" s="29">
        <f>B38</f>
        <v>477</v>
      </c>
      <c r="K51" s="29">
        <f>C38</f>
        <v>479</v>
      </c>
      <c r="L51" s="29">
        <f>D38</f>
        <v>476</v>
      </c>
      <c r="M51" s="29">
        <f>E38</f>
        <v>485</v>
      </c>
      <c r="N51" s="29">
        <f>F38</f>
        <v>483</v>
      </c>
      <c r="O51" s="16" t="str">
        <f>A31</f>
        <v>Ellesmere A2</v>
      </c>
      <c r="P51" s="9">
        <f>IF(B38=0,0,RANK(J51,J48:J54,1))</f>
        <v>6</v>
      </c>
      <c r="Q51" s="9">
        <f>IF(C38=0,0,RANK(K51,K48:K54,1))</f>
        <v>6</v>
      </c>
      <c r="R51" s="9">
        <f>IF(D38=0,0,RANK(L51,L48:L54,1))</f>
        <v>3</v>
      </c>
      <c r="S51" s="9">
        <f>IF(E38=0,0,RANK(M51,M48:M54,1))</f>
        <v>7</v>
      </c>
      <c r="T51" s="9">
        <f>IF(F38=0,0,RANK(N51,N48:N54,1))</f>
        <v>7</v>
      </c>
      <c r="U51" s="21">
        <f t="shared" si="7"/>
        <v>29</v>
      </c>
      <c r="V51" s="9">
        <f>RANK(U51,U48:U54)</f>
        <v>1</v>
      </c>
    </row>
    <row r="52" spans="1:22" ht="16.5" customHeight="1">
      <c r="A52" s="5" t="s">
        <v>51</v>
      </c>
      <c r="B52" s="9">
        <v>98</v>
      </c>
      <c r="C52" s="9">
        <v>95</v>
      </c>
      <c r="D52" s="9">
        <v>97</v>
      </c>
      <c r="E52" s="9">
        <v>96</v>
      </c>
      <c r="F52" s="9">
        <v>96</v>
      </c>
      <c r="G52" s="4">
        <f t="shared" si="8"/>
        <v>96.4</v>
      </c>
      <c r="H52" s="17"/>
      <c r="I52" s="17" t="str">
        <f>A40</f>
        <v>The Perse A</v>
      </c>
      <c r="J52" s="29">
        <f>B47</f>
        <v>474</v>
      </c>
      <c r="K52" s="29">
        <f>C47</f>
        <v>475</v>
      </c>
      <c r="L52" s="29">
        <f>D47</f>
        <v>481</v>
      </c>
      <c r="M52" s="29">
        <f>E47</f>
        <v>0</v>
      </c>
      <c r="N52" s="29">
        <f>F47</f>
        <v>0</v>
      </c>
      <c r="O52" s="18" t="str">
        <f>A40</f>
        <v>The Perse A</v>
      </c>
      <c r="P52" s="9">
        <f>IF(B47=0,0,RANK(J52,J48:J54,1))</f>
        <v>2</v>
      </c>
      <c r="Q52" s="9">
        <f>IF(C47=0,0,RANK(K52,K48:K54,1))</f>
        <v>4</v>
      </c>
      <c r="R52" s="9">
        <f>IF(D47=0,0,RANK(L52,L48:L54,1))</f>
        <v>7</v>
      </c>
      <c r="S52" s="9">
        <f>IF(E47=0,0,RANK(M52,M48:M54,1))</f>
        <v>0</v>
      </c>
      <c r="T52" s="9">
        <f>IF(F47=0,0,RANK(N52,N48:N54,1))</f>
        <v>0</v>
      </c>
      <c r="U52" s="21">
        <f t="shared" si="7"/>
        <v>13</v>
      </c>
      <c r="V52" s="9">
        <f>RANK(U52,U48:U54)</f>
        <v>5</v>
      </c>
    </row>
    <row r="53" spans="1:22" ht="16.5" customHeight="1">
      <c r="A53" s="5" t="s">
        <v>52</v>
      </c>
      <c r="B53" s="9">
        <v>97</v>
      </c>
      <c r="C53" s="9">
        <v>96</v>
      </c>
      <c r="D53" s="9">
        <v>94</v>
      </c>
      <c r="E53" s="9">
        <v>94</v>
      </c>
      <c r="F53" s="9">
        <v>94</v>
      </c>
      <c r="G53" s="4">
        <f t="shared" si="8"/>
        <v>95</v>
      </c>
      <c r="H53" s="17"/>
      <c r="I53" s="17" t="str">
        <f>A49</f>
        <v>Tonbridge A</v>
      </c>
      <c r="J53" s="29">
        <f>B56</f>
        <v>480</v>
      </c>
      <c r="K53" s="29">
        <f>C56</f>
        <v>475</v>
      </c>
      <c r="L53" s="29">
        <f>D56</f>
        <v>478</v>
      </c>
      <c r="M53" s="29">
        <f>E56</f>
        <v>474</v>
      </c>
      <c r="N53" s="29">
        <f>F56</f>
        <v>470</v>
      </c>
      <c r="O53" s="18" t="str">
        <f>A49</f>
        <v>Tonbridge A</v>
      </c>
      <c r="P53" s="9">
        <f>IF(B56=0,0,RANK(J53,J48:J54,1))</f>
        <v>7</v>
      </c>
      <c r="Q53" s="9">
        <f>IF(C56=0,0,RANK(K53,K48:K54,1))</f>
        <v>4</v>
      </c>
      <c r="R53" s="9">
        <f>IF(D56=0,0,RANK(L53,L48:L54,1))</f>
        <v>5</v>
      </c>
      <c r="S53" s="9">
        <f>IF(E56=0,0,RANK(M53,M48:M54,1))</f>
        <v>4</v>
      </c>
      <c r="T53" s="9">
        <f>IF(F56=0,0,RANK(N53,N48:N54,1))</f>
        <v>4</v>
      </c>
      <c r="U53" s="21">
        <f t="shared" si="7"/>
        <v>24</v>
      </c>
      <c r="V53" s="9">
        <f>RANK(U53,U48:U54)</f>
        <v>3</v>
      </c>
    </row>
    <row r="54" spans="1:22" ht="16.5" customHeight="1">
      <c r="A54" s="5" t="s">
        <v>19</v>
      </c>
      <c r="B54" s="9">
        <v>96</v>
      </c>
      <c r="C54" s="9">
        <v>96</v>
      </c>
      <c r="D54" s="9">
        <v>97</v>
      </c>
      <c r="E54" s="9">
        <v>94</v>
      </c>
      <c r="F54" s="9">
        <v>95</v>
      </c>
      <c r="G54" s="4">
        <f t="shared" si="8"/>
        <v>95.6</v>
      </c>
      <c r="H54" s="17"/>
      <c r="I54" s="17" t="str">
        <f>O4</f>
        <v>Wellington B</v>
      </c>
      <c r="J54" s="30">
        <f>P11</f>
        <v>475</v>
      </c>
      <c r="K54" s="30">
        <f>Q11</f>
        <v>480</v>
      </c>
      <c r="L54" s="30">
        <f>R11</f>
        <v>477</v>
      </c>
      <c r="M54" s="30">
        <f>S11</f>
        <v>483</v>
      </c>
      <c r="N54" s="30">
        <f>T11</f>
        <v>481</v>
      </c>
      <c r="O54" s="18" t="str">
        <f>O4</f>
        <v>Wellington B</v>
      </c>
      <c r="P54" s="9">
        <f>IF(P11=0,0,RANK(J54,J48:J54,1))</f>
        <v>5</v>
      </c>
      <c r="Q54" s="9">
        <f>IF(Q11=0,0,RANK(K54,K48:K54,1))</f>
        <v>7</v>
      </c>
      <c r="R54" s="9">
        <f>IF(R11=0,0,RANK(L54,L48:L54,1))</f>
        <v>4</v>
      </c>
      <c r="S54" s="9">
        <f>IF(S11=0,0,RANK(M54,M48:M54,1))</f>
        <v>6</v>
      </c>
      <c r="T54" s="9">
        <f>IF(T11=0,0,RANK(N54,N48:N54,1))</f>
        <v>6</v>
      </c>
      <c r="U54" s="21">
        <f t="shared" si="7"/>
        <v>28</v>
      </c>
      <c r="V54" s="9">
        <f>RANK(U54,U48:U54)</f>
        <v>2</v>
      </c>
    </row>
    <row r="55" spans="1:22" ht="16.5" customHeight="1">
      <c r="A55" s="28" t="s">
        <v>3</v>
      </c>
      <c r="B55" s="27">
        <f>SUM(B50:B54)</f>
        <v>480</v>
      </c>
      <c r="C55" s="27">
        <f>SUM(C50:C54)</f>
        <v>475</v>
      </c>
      <c r="D55" s="27">
        <f>SUM(D50:D54)</f>
        <v>478</v>
      </c>
      <c r="E55" s="27">
        <f>SUM(E50:E54)</f>
        <v>474</v>
      </c>
      <c r="F55" s="27">
        <f>SUM(F50:F54)</f>
        <v>470</v>
      </c>
      <c r="G55" s="6">
        <f t="shared" si="8"/>
        <v>475.4</v>
      </c>
      <c r="H55" s="17"/>
      <c r="I55" s="17"/>
      <c r="J55" s="30"/>
      <c r="K55" s="30"/>
      <c r="L55" s="30"/>
      <c r="M55" s="30"/>
      <c r="N55" s="30"/>
      <c r="O55" s="18"/>
      <c r="P55" s="9"/>
      <c r="Q55" s="9"/>
      <c r="R55" s="9"/>
      <c r="S55" s="9"/>
      <c r="T55" s="9"/>
      <c r="U55" s="21"/>
      <c r="V55" s="9"/>
    </row>
    <row r="56" spans="1:8" ht="16.5" customHeight="1">
      <c r="A56" s="28" t="s">
        <v>10</v>
      </c>
      <c r="B56" s="27">
        <f>IF(B55=0,0,B55+$P24)</f>
        <v>480</v>
      </c>
      <c r="C56" s="27">
        <f>IF(C55=0,0,C55+$P24)</f>
        <v>475</v>
      </c>
      <c r="D56" s="27">
        <f>IF(D55=0,0,D55+$P24)</f>
        <v>478</v>
      </c>
      <c r="E56" s="27">
        <f>IF(E55=0,0,E55+$P24)</f>
        <v>474</v>
      </c>
      <c r="F56" s="27">
        <f>IF(F55=0,0,F55+$P24)</f>
        <v>470</v>
      </c>
      <c r="G56" s="6">
        <f t="shared" si="8"/>
        <v>475.4</v>
      </c>
      <c r="H56" s="17"/>
    </row>
    <row r="57" spans="1:22" ht="16.5" customHeight="1">
      <c r="A57" s="13"/>
      <c r="B57" s="9"/>
      <c r="C57" s="27"/>
      <c r="D57" s="27"/>
      <c r="E57" s="28" t="s">
        <v>10</v>
      </c>
      <c r="F57" s="7">
        <f>SUM(B56:F56)</f>
        <v>2377</v>
      </c>
      <c r="H57" s="17"/>
      <c r="I57" s="17"/>
      <c r="O57" s="17"/>
      <c r="P57" s="17"/>
      <c r="Q57" s="17"/>
      <c r="R57" s="17"/>
      <c r="S57" s="17"/>
      <c r="T57" s="17"/>
      <c r="U57" s="17"/>
      <c r="V57" s="17"/>
    </row>
    <row r="58" spans="1:22" ht="16.5">
      <c r="A58" s="17"/>
      <c r="B58" s="17"/>
      <c r="C58" s="17"/>
      <c r="D58" s="17"/>
      <c r="E58" s="17"/>
      <c r="F58" s="17"/>
      <c r="G58" s="17"/>
      <c r="H58" s="17"/>
      <c r="I58" s="17"/>
      <c r="J58" s="22"/>
      <c r="K58" s="22"/>
      <c r="L58" s="22"/>
      <c r="M58" s="22"/>
      <c r="N58" s="22"/>
      <c r="O58" s="17"/>
      <c r="P58" s="17"/>
      <c r="Q58" s="17"/>
      <c r="R58" s="17"/>
      <c r="S58" s="17"/>
      <c r="T58" s="17"/>
      <c r="U58" s="17"/>
      <c r="V58" s="17"/>
    </row>
    <row r="59" spans="1:22" ht="18.75">
      <c r="A59" s="48" t="str">
        <f>A1</f>
        <v>BSSRA Lent Term 2015  Section A - Division 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ht="17.25" thickBot="1">
      <c r="A60" s="17"/>
      <c r="B60" s="17"/>
      <c r="C60" s="17"/>
      <c r="D60" s="17"/>
      <c r="E60" s="17"/>
      <c r="F60" s="17"/>
      <c r="G60" s="17"/>
      <c r="H60" s="17"/>
      <c r="I60" s="17"/>
      <c r="J60" s="22"/>
      <c r="K60" s="22"/>
      <c r="L60" s="22"/>
      <c r="M60" s="22"/>
      <c r="N60" s="22"/>
      <c r="O60" s="17"/>
      <c r="P60" s="17"/>
      <c r="Q60" s="17"/>
      <c r="R60" s="17"/>
      <c r="S60" s="17"/>
      <c r="T60" s="17"/>
      <c r="U60" s="17"/>
      <c r="V60" s="17"/>
    </row>
    <row r="61" spans="1:22" ht="18.75" thickTop="1">
      <c r="A61" s="33" t="s">
        <v>7</v>
      </c>
      <c r="B61" s="34" t="s">
        <v>8</v>
      </c>
      <c r="C61" s="34"/>
      <c r="D61" s="34"/>
      <c r="E61" s="34"/>
      <c r="F61" s="35"/>
      <c r="G61" s="36" t="s">
        <v>1</v>
      </c>
      <c r="H61" s="31"/>
      <c r="I61" s="31"/>
      <c r="J61" s="32"/>
      <c r="K61" s="32"/>
      <c r="L61" s="32"/>
      <c r="M61" s="32"/>
      <c r="N61" s="32"/>
      <c r="O61" s="33" t="s">
        <v>9</v>
      </c>
      <c r="P61" s="34" t="s">
        <v>8</v>
      </c>
      <c r="Q61" s="34"/>
      <c r="R61" s="34"/>
      <c r="S61" s="34"/>
      <c r="T61" s="35"/>
      <c r="U61" s="36" t="s">
        <v>1</v>
      </c>
      <c r="V61" s="17"/>
    </row>
    <row r="62" spans="1:22" ht="16.5">
      <c r="A62" s="37"/>
      <c r="B62" s="27">
        <v>1</v>
      </c>
      <c r="C62" s="27">
        <v>2</v>
      </c>
      <c r="D62" s="27">
        <v>3</v>
      </c>
      <c r="E62" s="27">
        <v>4</v>
      </c>
      <c r="F62" s="27">
        <v>5</v>
      </c>
      <c r="G62" s="10"/>
      <c r="H62" s="26"/>
      <c r="I62" s="26"/>
      <c r="J62" s="27"/>
      <c r="K62" s="27"/>
      <c r="L62" s="27"/>
      <c r="M62" s="27"/>
      <c r="N62" s="27"/>
      <c r="O62" s="37"/>
      <c r="P62" s="27">
        <v>1</v>
      </c>
      <c r="Q62" s="27">
        <v>2</v>
      </c>
      <c r="R62" s="27">
        <v>3</v>
      </c>
      <c r="S62" s="27">
        <v>4</v>
      </c>
      <c r="T62" s="27">
        <v>5</v>
      </c>
      <c r="U62" s="10"/>
      <c r="V62" s="17"/>
    </row>
    <row r="63" spans="1:22" ht="16.5">
      <c r="A63" s="42" t="s">
        <v>85</v>
      </c>
      <c r="B63" s="9">
        <v>96</v>
      </c>
      <c r="C63" s="9">
        <v>96</v>
      </c>
      <c r="D63" s="9" t="s">
        <v>93</v>
      </c>
      <c r="E63" s="9" t="s">
        <v>93</v>
      </c>
      <c r="F63" s="9" t="s">
        <v>93</v>
      </c>
      <c r="G63" s="38">
        <f aca="true" t="shared" si="9" ref="G63:G97">AVERAGE(B63:F63)</f>
        <v>96</v>
      </c>
      <c r="H63" s="26"/>
      <c r="I63" s="26"/>
      <c r="J63" s="27"/>
      <c r="K63" s="27"/>
      <c r="L63" s="27"/>
      <c r="M63" s="27"/>
      <c r="N63" s="27"/>
      <c r="O63" s="45" t="s">
        <v>42</v>
      </c>
      <c r="P63" s="9">
        <v>99</v>
      </c>
      <c r="Q63" s="9">
        <v>99</v>
      </c>
      <c r="R63" s="9">
        <v>100</v>
      </c>
      <c r="S63" s="9">
        <v>97</v>
      </c>
      <c r="T63" s="9">
        <v>97</v>
      </c>
      <c r="U63" s="38">
        <f aca="true" t="shared" si="10" ref="U63:U97">AVERAGE(P63:T63)</f>
        <v>98.4</v>
      </c>
      <c r="V63" s="17"/>
    </row>
    <row r="64" spans="1:22" ht="16.5">
      <c r="A64" s="42" t="s">
        <v>79</v>
      </c>
      <c r="B64" s="9">
        <v>85</v>
      </c>
      <c r="C64" s="9">
        <v>91</v>
      </c>
      <c r="D64" s="9"/>
      <c r="E64" s="9"/>
      <c r="F64" s="9"/>
      <c r="G64" s="38">
        <f t="shared" si="9"/>
        <v>88</v>
      </c>
      <c r="H64" s="31"/>
      <c r="I64" s="31"/>
      <c r="J64" s="32"/>
      <c r="K64" s="32"/>
      <c r="L64" s="32"/>
      <c r="M64" s="32"/>
      <c r="N64" s="32"/>
      <c r="O64" s="45" t="s">
        <v>34</v>
      </c>
      <c r="P64" s="9">
        <v>99</v>
      </c>
      <c r="Q64" s="9">
        <v>97</v>
      </c>
      <c r="R64" s="9">
        <v>97</v>
      </c>
      <c r="S64" s="9">
        <v>98</v>
      </c>
      <c r="T64" s="9">
        <v>97</v>
      </c>
      <c r="U64" s="38">
        <f t="shared" si="10"/>
        <v>97.6</v>
      </c>
      <c r="V64" s="17"/>
    </row>
    <row r="65" spans="1:22" ht="16.5">
      <c r="A65" s="42" t="s">
        <v>67</v>
      </c>
      <c r="B65" s="9">
        <v>94</v>
      </c>
      <c r="C65" s="9">
        <v>97</v>
      </c>
      <c r="D65" s="9">
        <v>93</v>
      </c>
      <c r="E65" s="9">
        <v>95</v>
      </c>
      <c r="F65" s="9">
        <v>98</v>
      </c>
      <c r="G65" s="38">
        <f t="shared" si="9"/>
        <v>95.4</v>
      </c>
      <c r="H65" s="31"/>
      <c r="I65" s="31"/>
      <c r="J65" s="32"/>
      <c r="K65" s="32"/>
      <c r="L65" s="32"/>
      <c r="M65" s="32"/>
      <c r="N65" s="32"/>
      <c r="O65" s="45" t="s">
        <v>40</v>
      </c>
      <c r="P65" s="9">
        <v>98</v>
      </c>
      <c r="Q65" s="9">
        <v>96</v>
      </c>
      <c r="R65" s="9">
        <v>96</v>
      </c>
      <c r="S65" s="9">
        <v>97</v>
      </c>
      <c r="T65" s="9">
        <v>98</v>
      </c>
      <c r="U65" s="38">
        <f t="shared" si="10"/>
        <v>97</v>
      </c>
      <c r="V65" s="17"/>
    </row>
    <row r="66" spans="1:22" ht="16.5">
      <c r="A66" s="42" t="s">
        <v>66</v>
      </c>
      <c r="B66" s="9">
        <v>99</v>
      </c>
      <c r="C66" s="9">
        <v>99</v>
      </c>
      <c r="D66" s="9">
        <v>100</v>
      </c>
      <c r="E66" s="9">
        <v>97</v>
      </c>
      <c r="F66" s="9">
        <v>97</v>
      </c>
      <c r="G66" s="38">
        <f t="shared" si="9"/>
        <v>98.4</v>
      </c>
      <c r="H66" s="31"/>
      <c r="I66" s="31"/>
      <c r="J66" s="32"/>
      <c r="K66" s="32"/>
      <c r="L66" s="32"/>
      <c r="M66" s="32"/>
      <c r="N66" s="32"/>
      <c r="O66" s="45" t="s">
        <v>20</v>
      </c>
      <c r="P66" s="9">
        <v>97</v>
      </c>
      <c r="Q66" s="9">
        <v>96</v>
      </c>
      <c r="R66" s="9">
        <v>97</v>
      </c>
      <c r="S66" s="9">
        <v>98</v>
      </c>
      <c r="T66" s="9">
        <v>97</v>
      </c>
      <c r="U66" s="38">
        <f t="shared" si="10"/>
        <v>97</v>
      </c>
      <c r="V66" s="17"/>
    </row>
    <row r="67" spans="1:22" ht="16.5">
      <c r="A67" s="42" t="s">
        <v>65</v>
      </c>
      <c r="B67" s="9">
        <v>92</v>
      </c>
      <c r="C67" s="9">
        <v>94</v>
      </c>
      <c r="D67" s="9">
        <v>94</v>
      </c>
      <c r="E67" s="9">
        <v>97</v>
      </c>
      <c r="F67" s="9">
        <v>94</v>
      </c>
      <c r="G67" s="38">
        <f t="shared" si="9"/>
        <v>94.2</v>
      </c>
      <c r="H67" s="31"/>
      <c r="I67" s="31"/>
      <c r="J67" s="32"/>
      <c r="K67" s="32"/>
      <c r="L67" s="32"/>
      <c r="M67" s="32"/>
      <c r="N67" s="32"/>
      <c r="O67" s="45" t="s">
        <v>27</v>
      </c>
      <c r="P67" s="9">
        <v>92</v>
      </c>
      <c r="Q67" s="9">
        <v>96</v>
      </c>
      <c r="R67" s="9">
        <v>99</v>
      </c>
      <c r="S67" s="9">
        <v>98</v>
      </c>
      <c r="T67" s="9">
        <v>98</v>
      </c>
      <c r="U67" s="38">
        <f t="shared" si="10"/>
        <v>96.6</v>
      </c>
      <c r="V67" s="17"/>
    </row>
    <row r="68" spans="1:22" ht="16.5">
      <c r="A68" s="42" t="s">
        <v>82</v>
      </c>
      <c r="B68" s="9">
        <v>96</v>
      </c>
      <c r="C68" s="9">
        <v>97</v>
      </c>
      <c r="D68" s="9">
        <v>96</v>
      </c>
      <c r="E68" s="9">
        <v>94</v>
      </c>
      <c r="F68" s="9">
        <v>98</v>
      </c>
      <c r="G68" s="38">
        <f t="shared" si="9"/>
        <v>96.2</v>
      </c>
      <c r="H68" s="31"/>
      <c r="I68" s="31"/>
      <c r="J68" s="32"/>
      <c r="K68" s="32"/>
      <c r="L68" s="32"/>
      <c r="M68" s="32"/>
      <c r="N68" s="32"/>
      <c r="O68" s="45" t="s">
        <v>51</v>
      </c>
      <c r="P68" s="9">
        <v>98</v>
      </c>
      <c r="Q68" s="9">
        <v>95</v>
      </c>
      <c r="R68" s="9">
        <v>97</v>
      </c>
      <c r="S68" s="9">
        <v>96</v>
      </c>
      <c r="T68" s="9">
        <v>96</v>
      </c>
      <c r="U68" s="38">
        <f t="shared" si="10"/>
        <v>96.4</v>
      </c>
      <c r="V68" s="17"/>
    </row>
    <row r="69" spans="1:22" ht="16.5">
      <c r="A69" s="42" t="s">
        <v>59</v>
      </c>
      <c r="B69" s="9">
        <v>94</v>
      </c>
      <c r="C69" s="9">
        <v>92</v>
      </c>
      <c r="D69" s="9">
        <v>94</v>
      </c>
      <c r="E69" s="9">
        <v>94</v>
      </c>
      <c r="F69" s="9">
        <v>93</v>
      </c>
      <c r="G69" s="38">
        <f t="shared" si="9"/>
        <v>93.4</v>
      </c>
      <c r="H69" s="31"/>
      <c r="I69" s="31"/>
      <c r="J69" s="32"/>
      <c r="K69" s="32"/>
      <c r="L69" s="32"/>
      <c r="M69" s="32"/>
      <c r="N69" s="32"/>
      <c r="O69" s="45" t="s">
        <v>26</v>
      </c>
      <c r="P69" s="9">
        <v>96</v>
      </c>
      <c r="Q69" s="9">
        <v>97</v>
      </c>
      <c r="R69" s="9">
        <v>96</v>
      </c>
      <c r="S69" s="9">
        <v>94</v>
      </c>
      <c r="T69" s="9">
        <v>98</v>
      </c>
      <c r="U69" s="38">
        <f t="shared" si="10"/>
        <v>96.2</v>
      </c>
      <c r="V69" s="17"/>
    </row>
    <row r="70" spans="1:22" ht="16.5">
      <c r="A70" s="42" t="s">
        <v>74</v>
      </c>
      <c r="B70" s="9">
        <v>99</v>
      </c>
      <c r="C70" s="9">
        <v>97</v>
      </c>
      <c r="D70" s="9">
        <v>97</v>
      </c>
      <c r="E70" s="9">
        <v>98</v>
      </c>
      <c r="F70" s="9">
        <v>97</v>
      </c>
      <c r="G70" s="38">
        <f t="shared" si="9"/>
        <v>97.6</v>
      </c>
      <c r="H70" s="31"/>
      <c r="I70" s="31"/>
      <c r="J70" s="32"/>
      <c r="K70" s="32"/>
      <c r="L70" s="32"/>
      <c r="M70" s="32"/>
      <c r="N70" s="32"/>
      <c r="O70" s="45" t="s">
        <v>23</v>
      </c>
      <c r="P70" s="9">
        <v>94</v>
      </c>
      <c r="Q70" s="9">
        <v>98</v>
      </c>
      <c r="R70" s="9">
        <v>96</v>
      </c>
      <c r="S70" s="9">
        <v>97</v>
      </c>
      <c r="T70" s="9">
        <v>96</v>
      </c>
      <c r="U70" s="38">
        <f t="shared" si="10"/>
        <v>96.2</v>
      </c>
      <c r="V70" s="17"/>
    </row>
    <row r="71" spans="1:22" ht="16.5">
      <c r="A71" s="42" t="s">
        <v>72</v>
      </c>
      <c r="B71" s="9">
        <v>97</v>
      </c>
      <c r="C71" s="9">
        <v>93</v>
      </c>
      <c r="D71" s="9">
        <v>94</v>
      </c>
      <c r="E71" s="9">
        <v>98</v>
      </c>
      <c r="F71" s="9">
        <v>87</v>
      </c>
      <c r="G71" s="38">
        <f t="shared" si="9"/>
        <v>93.8</v>
      </c>
      <c r="H71" s="31"/>
      <c r="I71" s="31"/>
      <c r="J71" s="32"/>
      <c r="K71" s="32"/>
      <c r="L71" s="32"/>
      <c r="M71" s="32"/>
      <c r="N71" s="32"/>
      <c r="O71" s="45" t="s">
        <v>22</v>
      </c>
      <c r="P71" s="9">
        <v>96</v>
      </c>
      <c r="Q71" s="9">
        <v>96</v>
      </c>
      <c r="R71" s="9" t="s">
        <v>93</v>
      </c>
      <c r="S71" s="9" t="s">
        <v>93</v>
      </c>
      <c r="T71" s="9" t="s">
        <v>93</v>
      </c>
      <c r="U71" s="38">
        <f t="shared" si="10"/>
        <v>96</v>
      </c>
      <c r="V71" s="17"/>
    </row>
    <row r="72" spans="1:22" ht="16.5">
      <c r="A72" s="42" t="s">
        <v>73</v>
      </c>
      <c r="B72" s="9">
        <v>91</v>
      </c>
      <c r="C72" s="9">
        <v>97</v>
      </c>
      <c r="D72" s="9">
        <v>93</v>
      </c>
      <c r="E72" s="9">
        <v>98</v>
      </c>
      <c r="F72" s="9">
        <v>92</v>
      </c>
      <c r="G72" s="38">
        <f t="shared" si="9"/>
        <v>94.2</v>
      </c>
      <c r="H72" s="31"/>
      <c r="I72" s="31"/>
      <c r="J72" s="32"/>
      <c r="K72" s="32"/>
      <c r="L72" s="32"/>
      <c r="M72" s="32"/>
      <c r="N72" s="32"/>
      <c r="O72" s="45" t="s">
        <v>54</v>
      </c>
      <c r="P72" s="9">
        <v>96</v>
      </c>
      <c r="Q72" s="9">
        <v>96</v>
      </c>
      <c r="R72" s="9">
        <v>97</v>
      </c>
      <c r="S72" s="9">
        <v>94</v>
      </c>
      <c r="T72" s="9">
        <v>95</v>
      </c>
      <c r="U72" s="38">
        <f t="shared" si="10"/>
        <v>95.6</v>
      </c>
      <c r="V72" s="17"/>
    </row>
    <row r="73" spans="1:22" ht="16.5">
      <c r="A73" s="42" t="s">
        <v>63</v>
      </c>
      <c r="B73" s="9">
        <v>94</v>
      </c>
      <c r="C73" s="9">
        <v>96</v>
      </c>
      <c r="D73" s="9">
        <v>95</v>
      </c>
      <c r="E73" s="9"/>
      <c r="F73" s="9"/>
      <c r="G73" s="38">
        <f t="shared" si="9"/>
        <v>95</v>
      </c>
      <c r="H73" s="31"/>
      <c r="I73" s="31"/>
      <c r="J73" s="32"/>
      <c r="K73" s="32"/>
      <c r="L73" s="32"/>
      <c r="M73" s="32"/>
      <c r="N73" s="32"/>
      <c r="O73" s="45" t="s">
        <v>32</v>
      </c>
      <c r="P73" s="9">
        <v>96</v>
      </c>
      <c r="Q73" s="9">
        <v>95</v>
      </c>
      <c r="R73" s="9"/>
      <c r="S73" s="9"/>
      <c r="T73" s="9"/>
      <c r="U73" s="38">
        <f t="shared" si="10"/>
        <v>95.5</v>
      </c>
      <c r="V73" s="17"/>
    </row>
    <row r="74" spans="1:22" ht="16.5">
      <c r="A74" s="42" t="s">
        <v>57</v>
      </c>
      <c r="B74" s="9">
        <v>98</v>
      </c>
      <c r="C74" s="9">
        <v>95</v>
      </c>
      <c r="D74" s="9">
        <v>97</v>
      </c>
      <c r="E74" s="9">
        <v>96</v>
      </c>
      <c r="F74" s="9">
        <v>96</v>
      </c>
      <c r="G74" s="38">
        <f t="shared" si="9"/>
        <v>96.4</v>
      </c>
      <c r="H74" s="31"/>
      <c r="I74" s="31"/>
      <c r="J74" s="32"/>
      <c r="K74" s="32"/>
      <c r="L74" s="32"/>
      <c r="M74" s="32"/>
      <c r="N74" s="32"/>
      <c r="O74" s="45" t="s">
        <v>41</v>
      </c>
      <c r="P74" s="9">
        <v>94</v>
      </c>
      <c r="Q74" s="9">
        <v>97</v>
      </c>
      <c r="R74" s="9">
        <v>93</v>
      </c>
      <c r="S74" s="9">
        <v>95</v>
      </c>
      <c r="T74" s="9">
        <v>98</v>
      </c>
      <c r="U74" s="38">
        <f t="shared" si="10"/>
        <v>95.4</v>
      </c>
      <c r="V74" s="17"/>
    </row>
    <row r="75" spans="1:22" ht="16.5">
      <c r="A75" s="42" t="s">
        <v>80</v>
      </c>
      <c r="B75" s="9">
        <v>96</v>
      </c>
      <c r="C75" s="9">
        <v>94</v>
      </c>
      <c r="D75" s="9">
        <v>94</v>
      </c>
      <c r="E75" s="9" t="s">
        <v>93</v>
      </c>
      <c r="F75" s="9" t="s">
        <v>93</v>
      </c>
      <c r="G75" s="38">
        <f t="shared" si="9"/>
        <v>94.66666666666667</v>
      </c>
      <c r="H75" s="31"/>
      <c r="I75" s="31"/>
      <c r="J75" s="32"/>
      <c r="K75" s="32"/>
      <c r="L75" s="32"/>
      <c r="M75" s="32"/>
      <c r="N75" s="32"/>
      <c r="O75" s="45" t="s">
        <v>39</v>
      </c>
      <c r="P75" s="9">
        <v>94</v>
      </c>
      <c r="Q75" s="9">
        <v>93</v>
      </c>
      <c r="R75" s="9">
        <v>93</v>
      </c>
      <c r="S75" s="9">
        <v>99</v>
      </c>
      <c r="T75" s="9">
        <v>96</v>
      </c>
      <c r="U75" s="38">
        <f t="shared" si="10"/>
        <v>95</v>
      </c>
      <c r="V75" s="17"/>
    </row>
    <row r="76" spans="1:22" ht="16.5">
      <c r="A76" s="42" t="s">
        <v>78</v>
      </c>
      <c r="B76" s="9">
        <v>95</v>
      </c>
      <c r="C76" s="9">
        <v>91</v>
      </c>
      <c r="D76" s="9"/>
      <c r="E76" s="9"/>
      <c r="F76" s="9"/>
      <c r="G76" s="38">
        <f t="shared" si="9"/>
        <v>93</v>
      </c>
      <c r="H76" s="31"/>
      <c r="I76" s="31"/>
      <c r="J76" s="32"/>
      <c r="K76" s="32"/>
      <c r="L76" s="32"/>
      <c r="M76" s="32"/>
      <c r="N76" s="32"/>
      <c r="O76" s="45" t="s">
        <v>21</v>
      </c>
      <c r="P76" s="9">
        <v>96</v>
      </c>
      <c r="Q76" s="9">
        <v>96</v>
      </c>
      <c r="R76" s="9">
        <v>94</v>
      </c>
      <c r="S76" s="9">
        <v>94</v>
      </c>
      <c r="T76" s="9">
        <v>95</v>
      </c>
      <c r="U76" s="38">
        <f t="shared" si="10"/>
        <v>95</v>
      </c>
      <c r="V76" s="17"/>
    </row>
    <row r="77" spans="1:22" ht="16.5">
      <c r="A77" s="42" t="s">
        <v>83</v>
      </c>
      <c r="B77" s="9">
        <v>93</v>
      </c>
      <c r="C77" s="9">
        <v>93</v>
      </c>
      <c r="D77" s="9">
        <v>93</v>
      </c>
      <c r="E77" s="9">
        <v>93</v>
      </c>
      <c r="F77" s="9">
        <v>92</v>
      </c>
      <c r="G77" s="38">
        <f t="shared" si="9"/>
        <v>92.8</v>
      </c>
      <c r="H77" s="31"/>
      <c r="I77" s="31"/>
      <c r="J77" s="32"/>
      <c r="K77" s="32"/>
      <c r="L77" s="32"/>
      <c r="M77" s="32"/>
      <c r="N77" s="32"/>
      <c r="O77" s="45" t="s">
        <v>52</v>
      </c>
      <c r="P77" s="9">
        <v>97</v>
      </c>
      <c r="Q77" s="9">
        <v>96</v>
      </c>
      <c r="R77" s="9">
        <v>94</v>
      </c>
      <c r="S77" s="9">
        <v>94</v>
      </c>
      <c r="T77" s="9">
        <v>94</v>
      </c>
      <c r="U77" s="38">
        <f t="shared" si="10"/>
        <v>95</v>
      </c>
      <c r="V77" s="17"/>
    </row>
    <row r="78" spans="1:22" ht="16.5">
      <c r="A78" s="42" t="s">
        <v>90</v>
      </c>
      <c r="B78" s="9">
        <v>96</v>
      </c>
      <c r="C78" s="9">
        <v>96</v>
      </c>
      <c r="D78" s="9">
        <v>94</v>
      </c>
      <c r="E78" s="9">
        <v>94</v>
      </c>
      <c r="F78" s="9">
        <v>95</v>
      </c>
      <c r="G78" s="38">
        <f t="shared" si="9"/>
        <v>95</v>
      </c>
      <c r="H78" s="31"/>
      <c r="I78" s="31"/>
      <c r="J78" s="32"/>
      <c r="K78" s="32"/>
      <c r="L78" s="32"/>
      <c r="M78" s="32"/>
      <c r="N78" s="32"/>
      <c r="O78" s="45" t="s">
        <v>50</v>
      </c>
      <c r="P78" s="9">
        <v>95</v>
      </c>
      <c r="Q78" s="9">
        <v>96</v>
      </c>
      <c r="R78" s="9">
        <v>96</v>
      </c>
      <c r="S78" s="9">
        <v>96</v>
      </c>
      <c r="T78" s="9">
        <v>92</v>
      </c>
      <c r="U78" s="38">
        <f t="shared" si="10"/>
        <v>95</v>
      </c>
      <c r="V78" s="17"/>
    </row>
    <row r="79" spans="1:22" ht="16.5">
      <c r="A79" s="42" t="s">
        <v>58</v>
      </c>
      <c r="B79" s="9">
        <v>95</v>
      </c>
      <c r="C79" s="9">
        <v>96</v>
      </c>
      <c r="D79" s="9">
        <v>96</v>
      </c>
      <c r="E79" s="9">
        <v>96</v>
      </c>
      <c r="F79" s="9">
        <v>92</v>
      </c>
      <c r="G79" s="38">
        <f t="shared" si="9"/>
        <v>95</v>
      </c>
      <c r="I79" s="31"/>
      <c r="J79" s="32"/>
      <c r="K79" s="32"/>
      <c r="L79" s="32"/>
      <c r="M79" s="32"/>
      <c r="N79" s="32"/>
      <c r="O79" s="45" t="s">
        <v>45</v>
      </c>
      <c r="P79" s="9">
        <v>94</v>
      </c>
      <c r="Q79" s="9">
        <v>96</v>
      </c>
      <c r="R79" s="9">
        <v>95</v>
      </c>
      <c r="S79" s="9"/>
      <c r="T79" s="9"/>
      <c r="U79" s="38">
        <f t="shared" si="10"/>
        <v>95</v>
      </c>
      <c r="V79" s="17"/>
    </row>
    <row r="80" spans="1:22" ht="16.5">
      <c r="A80" s="42" t="s">
        <v>71</v>
      </c>
      <c r="B80" s="9">
        <v>93</v>
      </c>
      <c r="C80" s="9">
        <v>94</v>
      </c>
      <c r="D80" s="9">
        <v>93</v>
      </c>
      <c r="E80" s="9">
        <v>93</v>
      </c>
      <c r="F80" s="9">
        <v>95</v>
      </c>
      <c r="G80" s="38">
        <f t="shared" si="9"/>
        <v>93.6</v>
      </c>
      <c r="O80" s="45" t="s">
        <v>28</v>
      </c>
      <c r="P80" s="9">
        <v>96</v>
      </c>
      <c r="Q80" s="9">
        <v>94</v>
      </c>
      <c r="R80" s="9">
        <v>94</v>
      </c>
      <c r="S80" s="9" t="s">
        <v>93</v>
      </c>
      <c r="T80" s="9" t="s">
        <v>93</v>
      </c>
      <c r="U80" s="38">
        <f t="shared" si="10"/>
        <v>94.66666666666667</v>
      </c>
      <c r="V80" s="17"/>
    </row>
    <row r="81" spans="1:22" ht="16.5">
      <c r="A81" s="42" t="s">
        <v>60</v>
      </c>
      <c r="B81" s="9">
        <v>91</v>
      </c>
      <c r="C81" s="9">
        <v>90</v>
      </c>
      <c r="D81" s="9">
        <v>94</v>
      </c>
      <c r="E81" s="9"/>
      <c r="F81" s="9"/>
      <c r="G81" s="38">
        <f t="shared" si="9"/>
        <v>91.66666666666667</v>
      </c>
      <c r="O81" s="45" t="s">
        <v>24</v>
      </c>
      <c r="P81" s="9">
        <v>97</v>
      </c>
      <c r="Q81" s="9">
        <v>94</v>
      </c>
      <c r="R81" s="9">
        <v>96</v>
      </c>
      <c r="S81" s="9">
        <v>93</v>
      </c>
      <c r="T81" s="9">
        <v>93</v>
      </c>
      <c r="U81" s="38">
        <f t="shared" si="10"/>
        <v>94.6</v>
      </c>
      <c r="V81" s="17"/>
    </row>
    <row r="82" spans="1:22" ht="16.5">
      <c r="A82" s="42" t="s">
        <v>55</v>
      </c>
      <c r="B82" s="9">
        <v>96</v>
      </c>
      <c r="C82" s="9">
        <v>96</v>
      </c>
      <c r="D82" s="9">
        <v>97</v>
      </c>
      <c r="E82" s="9">
        <v>94</v>
      </c>
      <c r="F82" s="9">
        <v>95</v>
      </c>
      <c r="G82" s="38">
        <f t="shared" si="9"/>
        <v>95.6</v>
      </c>
      <c r="O82" s="45" t="s">
        <v>43</v>
      </c>
      <c r="P82" s="9">
        <v>92</v>
      </c>
      <c r="Q82" s="9">
        <v>94</v>
      </c>
      <c r="R82" s="9">
        <v>94</v>
      </c>
      <c r="S82" s="9">
        <v>97</v>
      </c>
      <c r="T82" s="9">
        <v>94</v>
      </c>
      <c r="U82" s="38">
        <f t="shared" si="10"/>
        <v>94.2</v>
      </c>
      <c r="V82" s="17"/>
    </row>
    <row r="83" spans="1:22" ht="16.5">
      <c r="A83" s="42" t="s">
        <v>87</v>
      </c>
      <c r="B83" s="9">
        <v>92</v>
      </c>
      <c r="C83" s="9">
        <v>94</v>
      </c>
      <c r="D83" s="9">
        <v>92</v>
      </c>
      <c r="E83" s="9">
        <v>97</v>
      </c>
      <c r="F83" s="9">
        <v>95</v>
      </c>
      <c r="G83" s="38">
        <f t="shared" si="9"/>
        <v>94</v>
      </c>
      <c r="H83" s="26"/>
      <c r="O83" s="45" t="s">
        <v>35</v>
      </c>
      <c r="P83" s="9">
        <v>91</v>
      </c>
      <c r="Q83" s="9">
        <v>97</v>
      </c>
      <c r="R83" s="9">
        <v>93</v>
      </c>
      <c r="S83" s="9">
        <v>98</v>
      </c>
      <c r="T83" s="9">
        <v>92</v>
      </c>
      <c r="U83" s="38">
        <f t="shared" si="10"/>
        <v>94.2</v>
      </c>
      <c r="V83" s="17"/>
    </row>
    <row r="84" spans="1:22" ht="16.5">
      <c r="A84" s="42" t="s">
        <v>100</v>
      </c>
      <c r="B84" s="9">
        <v>94</v>
      </c>
      <c r="C84" s="9">
        <v>98</v>
      </c>
      <c r="D84" s="9">
        <v>96</v>
      </c>
      <c r="E84" s="9">
        <v>97</v>
      </c>
      <c r="F84" s="9">
        <v>96</v>
      </c>
      <c r="G84" s="38">
        <f t="shared" si="9"/>
        <v>96.2</v>
      </c>
      <c r="O84" s="45" t="s">
        <v>53</v>
      </c>
      <c r="P84" s="9">
        <v>92</v>
      </c>
      <c r="Q84" s="9">
        <v>94</v>
      </c>
      <c r="R84" s="9">
        <v>92</v>
      </c>
      <c r="S84" s="9">
        <v>97</v>
      </c>
      <c r="T84" s="9">
        <v>95</v>
      </c>
      <c r="U84" s="38">
        <f t="shared" si="10"/>
        <v>94</v>
      </c>
      <c r="V84" s="17"/>
    </row>
    <row r="85" spans="1:22" ht="16.5">
      <c r="A85" s="42" t="s">
        <v>56</v>
      </c>
      <c r="B85" s="9">
        <v>97</v>
      </c>
      <c r="C85" s="9">
        <v>96</v>
      </c>
      <c r="D85" s="9">
        <v>94</v>
      </c>
      <c r="E85" s="9">
        <v>94</v>
      </c>
      <c r="F85" s="9">
        <v>94</v>
      </c>
      <c r="G85" s="38">
        <f t="shared" si="9"/>
        <v>95</v>
      </c>
      <c r="O85" s="45" t="s">
        <v>46</v>
      </c>
      <c r="P85" s="9">
        <v>93</v>
      </c>
      <c r="Q85" s="9">
        <v>96</v>
      </c>
      <c r="R85" s="9">
        <v>93</v>
      </c>
      <c r="S85" s="9"/>
      <c r="T85" s="9"/>
      <c r="U85" s="38">
        <f t="shared" si="10"/>
        <v>94</v>
      </c>
      <c r="V85" s="17"/>
    </row>
    <row r="86" spans="1:22" ht="16.5">
      <c r="A86" s="42" t="s">
        <v>75</v>
      </c>
      <c r="B86" s="9">
        <v>88</v>
      </c>
      <c r="C86" s="9">
        <v>85</v>
      </c>
      <c r="D86" s="9"/>
      <c r="E86" s="9"/>
      <c r="F86" s="9"/>
      <c r="G86" s="38">
        <f t="shared" si="9"/>
        <v>86.5</v>
      </c>
      <c r="O86" s="45" t="s">
        <v>36</v>
      </c>
      <c r="P86" s="9">
        <v>97</v>
      </c>
      <c r="Q86" s="9">
        <v>93</v>
      </c>
      <c r="R86" s="9">
        <v>94</v>
      </c>
      <c r="S86" s="9">
        <v>98</v>
      </c>
      <c r="T86" s="9">
        <v>87</v>
      </c>
      <c r="U86" s="38">
        <f t="shared" si="10"/>
        <v>93.8</v>
      </c>
      <c r="V86" s="17"/>
    </row>
    <row r="87" spans="1:22" ht="16.5">
      <c r="A87" s="42" t="s">
        <v>62</v>
      </c>
      <c r="B87" s="9">
        <v>93</v>
      </c>
      <c r="C87" s="9">
        <v>96</v>
      </c>
      <c r="D87" s="9">
        <v>93</v>
      </c>
      <c r="E87" s="9"/>
      <c r="F87" s="9"/>
      <c r="G87" s="38">
        <f t="shared" si="9"/>
        <v>94</v>
      </c>
      <c r="O87" s="45" t="s">
        <v>37</v>
      </c>
      <c r="P87" s="9">
        <v>93</v>
      </c>
      <c r="Q87" s="9">
        <v>94</v>
      </c>
      <c r="R87" s="9">
        <v>93</v>
      </c>
      <c r="S87" s="9">
        <v>93</v>
      </c>
      <c r="T87" s="9">
        <v>95</v>
      </c>
      <c r="U87" s="38">
        <f t="shared" si="10"/>
        <v>93.6</v>
      </c>
      <c r="V87" s="17"/>
    </row>
    <row r="88" spans="1:22" ht="16.5">
      <c r="A88" s="42" t="s">
        <v>86</v>
      </c>
      <c r="B88" s="9">
        <v>97</v>
      </c>
      <c r="C88" s="9">
        <v>96</v>
      </c>
      <c r="D88" s="9">
        <v>97</v>
      </c>
      <c r="E88" s="9">
        <v>98</v>
      </c>
      <c r="F88" s="9">
        <v>97</v>
      </c>
      <c r="G88" s="38">
        <f t="shared" si="9"/>
        <v>97</v>
      </c>
      <c r="H88" s="1"/>
      <c r="I88" s="1"/>
      <c r="J88" s="2"/>
      <c r="K88" s="2"/>
      <c r="L88" s="2"/>
      <c r="M88" s="2"/>
      <c r="N88" s="2"/>
      <c r="O88" s="45" t="s">
        <v>49</v>
      </c>
      <c r="P88" s="9">
        <v>94</v>
      </c>
      <c r="Q88" s="9">
        <v>92</v>
      </c>
      <c r="R88" s="9">
        <v>94</v>
      </c>
      <c r="S88" s="9">
        <v>94</v>
      </c>
      <c r="T88" s="9">
        <v>93</v>
      </c>
      <c r="U88" s="38">
        <f t="shared" si="10"/>
        <v>93.4</v>
      </c>
      <c r="V88" s="17"/>
    </row>
    <row r="89" spans="1:22" ht="16.5">
      <c r="A89" s="42" t="s">
        <v>77</v>
      </c>
      <c r="B89" s="9">
        <v>92</v>
      </c>
      <c r="C89" s="9">
        <v>91</v>
      </c>
      <c r="D89" s="9"/>
      <c r="E89" s="9"/>
      <c r="F89" s="9"/>
      <c r="G89" s="38">
        <f t="shared" si="9"/>
        <v>91.5</v>
      </c>
      <c r="H89" s="1"/>
      <c r="I89" s="1"/>
      <c r="J89" s="2"/>
      <c r="K89" s="2"/>
      <c r="L89" s="2"/>
      <c r="M89" s="2"/>
      <c r="N89" s="2"/>
      <c r="O89" s="45" t="s">
        <v>44</v>
      </c>
      <c r="P89" s="9">
        <v>91</v>
      </c>
      <c r="Q89" s="9">
        <v>95</v>
      </c>
      <c r="R89" s="9">
        <v>94</v>
      </c>
      <c r="S89" s="9"/>
      <c r="T89" s="9"/>
      <c r="U89" s="38">
        <f t="shared" si="10"/>
        <v>93.33333333333333</v>
      </c>
      <c r="V89" s="17"/>
    </row>
    <row r="90" spans="1:22" ht="16.5">
      <c r="A90" s="42" t="s">
        <v>68</v>
      </c>
      <c r="B90" s="9">
        <v>98</v>
      </c>
      <c r="C90" s="9">
        <v>96</v>
      </c>
      <c r="D90" s="9">
        <v>96</v>
      </c>
      <c r="E90" s="9">
        <v>97</v>
      </c>
      <c r="F90" s="9">
        <v>98</v>
      </c>
      <c r="G90" s="38">
        <f t="shared" si="9"/>
        <v>97</v>
      </c>
      <c r="H90" s="1"/>
      <c r="I90" s="1"/>
      <c r="J90" s="2"/>
      <c r="K90" s="2"/>
      <c r="L90" s="2"/>
      <c r="M90" s="2"/>
      <c r="N90" s="2"/>
      <c r="O90" s="45" t="s">
        <v>30</v>
      </c>
      <c r="P90" s="9">
        <v>95</v>
      </c>
      <c r="Q90" s="9">
        <v>91</v>
      </c>
      <c r="R90" s="9"/>
      <c r="S90" s="9"/>
      <c r="T90" s="9"/>
      <c r="U90" s="38">
        <f t="shared" si="10"/>
        <v>93</v>
      </c>
      <c r="V90" s="17"/>
    </row>
    <row r="91" spans="1:21" ht="16.5">
      <c r="A91" s="42" t="s">
        <v>64</v>
      </c>
      <c r="B91" s="9">
        <v>91</v>
      </c>
      <c r="C91" s="9">
        <v>95</v>
      </c>
      <c r="D91" s="9">
        <v>94</v>
      </c>
      <c r="E91" s="9"/>
      <c r="F91" s="9"/>
      <c r="G91" s="38">
        <f t="shared" si="9"/>
        <v>93.33333333333333</v>
      </c>
      <c r="H91" s="1"/>
      <c r="I91" s="1"/>
      <c r="J91" s="2"/>
      <c r="K91" s="2"/>
      <c r="L91" s="2"/>
      <c r="M91" s="2"/>
      <c r="N91" s="2"/>
      <c r="O91" s="45" t="s">
        <v>25</v>
      </c>
      <c r="P91" s="9">
        <v>93</v>
      </c>
      <c r="Q91" s="9">
        <v>93</v>
      </c>
      <c r="R91" s="9">
        <v>93</v>
      </c>
      <c r="S91" s="9">
        <v>93</v>
      </c>
      <c r="T91" s="9">
        <v>92</v>
      </c>
      <c r="U91" s="38">
        <f t="shared" si="10"/>
        <v>92.8</v>
      </c>
    </row>
    <row r="92" spans="1:21" ht="16.5">
      <c r="A92" s="42" t="s">
        <v>61</v>
      </c>
      <c r="B92" s="9">
        <v>92</v>
      </c>
      <c r="C92" s="9">
        <v>85</v>
      </c>
      <c r="D92" s="9">
        <v>92</v>
      </c>
      <c r="E92" s="9"/>
      <c r="F92" s="9"/>
      <c r="G92" s="38">
        <f t="shared" si="9"/>
        <v>89.66666666666667</v>
      </c>
      <c r="H92" s="1"/>
      <c r="I92" s="1"/>
      <c r="J92" s="2"/>
      <c r="K92" s="2"/>
      <c r="L92" s="2"/>
      <c r="M92" s="2"/>
      <c r="N92" s="2"/>
      <c r="O92" s="45" t="s">
        <v>48</v>
      </c>
      <c r="P92" s="9">
        <v>91</v>
      </c>
      <c r="Q92" s="9">
        <v>90</v>
      </c>
      <c r="R92" s="9">
        <v>94</v>
      </c>
      <c r="S92" s="9"/>
      <c r="T92" s="9"/>
      <c r="U92" s="38">
        <f t="shared" si="10"/>
        <v>91.66666666666667</v>
      </c>
    </row>
    <row r="93" spans="1:21" ht="16.5">
      <c r="A93" s="42" t="s">
        <v>81</v>
      </c>
      <c r="B93" s="9">
        <v>92</v>
      </c>
      <c r="C93" s="9">
        <v>96</v>
      </c>
      <c r="D93" s="9">
        <v>99</v>
      </c>
      <c r="E93" s="9">
        <v>98</v>
      </c>
      <c r="F93" s="9">
        <v>98</v>
      </c>
      <c r="G93" s="38">
        <f t="shared" si="9"/>
        <v>96.6</v>
      </c>
      <c r="O93" s="45" t="s">
        <v>31</v>
      </c>
      <c r="P93" s="9">
        <v>92</v>
      </c>
      <c r="Q93" s="9">
        <v>91</v>
      </c>
      <c r="R93" s="9"/>
      <c r="S93" s="9"/>
      <c r="T93" s="9"/>
      <c r="U93" s="38">
        <f t="shared" si="10"/>
        <v>91.5</v>
      </c>
    </row>
    <row r="94" spans="1:21" ht="16.5">
      <c r="A94" s="42" t="s">
        <v>69</v>
      </c>
      <c r="B94" s="9">
        <v>94</v>
      </c>
      <c r="C94" s="9">
        <v>93</v>
      </c>
      <c r="D94" s="9">
        <v>93</v>
      </c>
      <c r="E94" s="9">
        <v>99</v>
      </c>
      <c r="F94" s="9">
        <v>96</v>
      </c>
      <c r="G94" s="38">
        <f t="shared" si="9"/>
        <v>95</v>
      </c>
      <c r="O94" s="45" t="s">
        <v>38</v>
      </c>
      <c r="P94" s="9">
        <v>93</v>
      </c>
      <c r="Q94" s="9">
        <v>89</v>
      </c>
      <c r="R94" s="9">
        <v>91</v>
      </c>
      <c r="S94" s="9">
        <v>89</v>
      </c>
      <c r="T94" s="9">
        <v>92</v>
      </c>
      <c r="U94" s="38">
        <f t="shared" si="10"/>
        <v>90.8</v>
      </c>
    </row>
    <row r="95" spans="1:21" ht="16.5">
      <c r="A95" s="42" t="s">
        <v>84</v>
      </c>
      <c r="B95" s="9">
        <v>97</v>
      </c>
      <c r="C95" s="9">
        <v>94</v>
      </c>
      <c r="D95" s="9">
        <v>96</v>
      </c>
      <c r="E95" s="9">
        <v>93</v>
      </c>
      <c r="F95" s="9">
        <v>93</v>
      </c>
      <c r="G95" s="38">
        <f t="shared" si="9"/>
        <v>94.6</v>
      </c>
      <c r="O95" s="45" t="s">
        <v>47</v>
      </c>
      <c r="P95" s="9">
        <v>92</v>
      </c>
      <c r="Q95" s="9">
        <v>85</v>
      </c>
      <c r="R95" s="9">
        <v>92</v>
      </c>
      <c r="S95" s="9"/>
      <c r="T95" s="9"/>
      <c r="U95" s="38">
        <f t="shared" si="10"/>
        <v>89.66666666666667</v>
      </c>
    </row>
    <row r="96" spans="1:21" ht="16.5">
      <c r="A96" s="42" t="s">
        <v>76</v>
      </c>
      <c r="B96" s="9">
        <v>96</v>
      </c>
      <c r="C96" s="9">
        <v>95</v>
      </c>
      <c r="D96" s="9"/>
      <c r="E96" s="9"/>
      <c r="F96" s="9"/>
      <c r="G96" s="38">
        <f t="shared" si="9"/>
        <v>95.5</v>
      </c>
      <c r="O96" s="45" t="s">
        <v>29</v>
      </c>
      <c r="P96" s="9">
        <v>85</v>
      </c>
      <c r="Q96" s="9">
        <v>91</v>
      </c>
      <c r="R96" s="9"/>
      <c r="S96" s="9"/>
      <c r="T96" s="9"/>
      <c r="U96" s="38">
        <f t="shared" si="10"/>
        <v>88</v>
      </c>
    </row>
    <row r="97" spans="1:21" ht="17.25" thickBot="1">
      <c r="A97" s="43" t="s">
        <v>70</v>
      </c>
      <c r="B97" s="44">
        <v>93</v>
      </c>
      <c r="C97" s="44">
        <v>89</v>
      </c>
      <c r="D97" s="44">
        <v>91</v>
      </c>
      <c r="E97" s="44">
        <v>89</v>
      </c>
      <c r="F97" s="44">
        <v>92</v>
      </c>
      <c r="G97" s="39">
        <f t="shared" si="9"/>
        <v>90.8</v>
      </c>
      <c r="O97" s="46" t="s">
        <v>33</v>
      </c>
      <c r="P97" s="44">
        <v>88</v>
      </c>
      <c r="Q97" s="44">
        <v>85</v>
      </c>
      <c r="R97" s="44"/>
      <c r="S97" s="44"/>
      <c r="T97" s="44"/>
      <c r="U97" s="39">
        <f t="shared" si="10"/>
        <v>86.5</v>
      </c>
    </row>
    <row r="98" ht="17.25" thickTop="1"/>
    <row r="99" ht="16.5">
      <c r="A99" s="5" t="s">
        <v>91</v>
      </c>
    </row>
    <row r="100" spans="1:7" ht="16.5">
      <c r="A100" s="5" t="s">
        <v>92</v>
      </c>
      <c r="B100" s="9"/>
      <c r="C100" s="9"/>
      <c r="D100" s="9">
        <v>98</v>
      </c>
      <c r="E100" s="9">
        <v>97</v>
      </c>
      <c r="F100" s="9">
        <v>98</v>
      </c>
      <c r="G100" s="4"/>
    </row>
    <row r="101" spans="1:7" ht="16.5">
      <c r="A101" s="5" t="s">
        <v>94</v>
      </c>
      <c r="B101" s="9"/>
      <c r="C101" s="9"/>
      <c r="D101" s="9"/>
      <c r="E101" s="9">
        <v>93</v>
      </c>
      <c r="F101" s="9">
        <v>92</v>
      </c>
      <c r="G101" s="4"/>
    </row>
  </sheetData>
  <sheetProtection/>
  <mergeCells count="3">
    <mergeCell ref="P40:S40"/>
    <mergeCell ref="A1:V1"/>
    <mergeCell ref="A59:V59"/>
  </mergeCells>
  <printOptions horizontalCentered="1"/>
  <pageMargins left="0.3937007874015748" right="0.31496062992125984" top="0.16" bottom="0.5118110236220472" header="0.1574803149606299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2015-04-03T15:45:25Z</dcterms:modified>
  <cp:category/>
  <cp:version/>
  <cp:contentType/>
  <cp:contentStatus/>
</cp:coreProperties>
</file>