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<sst xmlns="http://schemas.openxmlformats.org/spreadsheetml/2006/main" count="119" uniqueCount="46">
  <si>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</si>
  <si>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</si>
  <si>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</si>
  <si>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</si>
  <si>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</si>
  <si>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</si>
  <si>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</si>
  <si>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</si>
  <si>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</si>
  <si>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</si>
  <si>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</si>
  <si>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David Russell</t>
  </si>
  <si>
    <t>Dauntsey School F</t>
  </si>
  <si>
    <t>Paxford G</t>
  </si>
  <si>
    <t>Talbot M</t>
  </si>
  <si>
    <t>Welch N</t>
  </si>
  <si>
    <t>Naylor W</t>
  </si>
  <si>
    <t>Oakham D</t>
  </si>
  <si>
    <t>Sturgess K</t>
  </si>
  <si>
    <t>Dunbayand E</t>
  </si>
  <si>
    <t>Bieger V</t>
  </si>
  <si>
    <t>Eatch A</t>
  </si>
  <si>
    <t>Perse D</t>
  </si>
  <si>
    <t>Willson Brantner K</t>
  </si>
  <si>
    <t>Wheaton E</t>
  </si>
  <si>
    <t>Karabasona S</t>
  </si>
  <si>
    <t>The Leys B</t>
  </si>
  <si>
    <t>Fletcher J</t>
  </si>
  <si>
    <t>Muraka S</t>
  </si>
  <si>
    <t>McFayden J</t>
  </si>
  <si>
    <t>Tommy IP</t>
  </si>
  <si>
    <t>Abingdon D</t>
  </si>
  <si>
    <t>Sexton S</t>
  </si>
  <si>
    <t>Mannix K</t>
  </si>
  <si>
    <t>McAlpine H</t>
  </si>
  <si>
    <t>Jamison A</t>
  </si>
  <si>
    <t>Ellesmere College</t>
  </si>
  <si>
    <t>Pena R</t>
  </si>
  <si>
    <t>Howarth E</t>
  </si>
  <si>
    <t>Carmichael D</t>
  </si>
  <si>
    <t>Manton M</t>
  </si>
  <si>
    <t>BSSRA Spring Term 2015  Section C- Division 3</t>
  </si>
  <si>
    <t>Prabakaran, V</t>
  </si>
  <si>
    <t>Bowen, J</t>
  </si>
  <si>
    <t>Stanmore, O</t>
  </si>
  <si>
    <t>Middleton, 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</si>
</sst>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3" fillId="0" borderId="14" xfId="0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zoomScalePageLayoutView="0" workbookViewId="0" topLeftCell="A1">
      <selection activeCell="B41" sqref="B41:F51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5.710937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5"/>
      <c r="C3" s="35"/>
      <c r="D3" s="35"/>
      <c r="E3" s="35"/>
      <c r="F3" s="35"/>
      <c r="G3" s="2"/>
    </row>
    <row r="4" spans="1:7" ht="16.5">
      <c r="A4" s="37" t="s">
        <v>31</v>
      </c>
      <c r="B4" s="3"/>
      <c r="C4" s="3"/>
      <c r="D4" s="10"/>
      <c r="E4" s="10"/>
      <c r="F4" s="10"/>
      <c r="G4" s="12" t="s">
        <v>1</v>
      </c>
    </row>
    <row r="5" spans="1:7" ht="16.5">
      <c r="A5" s="38" t="s">
        <v>32</v>
      </c>
      <c r="B5" s="3">
        <v>95</v>
      </c>
      <c r="C5" s="3">
        <v>95</v>
      </c>
      <c r="D5" s="3">
        <v>98</v>
      </c>
      <c r="E5" s="3">
        <v>95</v>
      </c>
      <c r="F5" s="3">
        <v>97</v>
      </c>
      <c r="G5" s="2">
        <f aca="true" t="shared" si="0" ref="G5:G12">AVERAGE(B5:F5)</f>
        <v>96</v>
      </c>
    </row>
    <row r="6" spans="1:7" ht="16.5">
      <c r="A6" s="38" t="s">
        <v>33</v>
      </c>
      <c r="B6" s="3">
        <v>86</v>
      </c>
      <c r="C6" s="3">
        <v>93</v>
      </c>
      <c r="D6" s="3">
        <v>96</v>
      </c>
      <c r="E6" s="3">
        <v>94</v>
      </c>
      <c r="F6" s="3">
        <v>95</v>
      </c>
      <c r="G6" s="2">
        <f t="shared" si="0"/>
        <v>92.8</v>
      </c>
    </row>
    <row r="7" spans="1:7" ht="16.5">
      <c r="A7" s="38" t="s">
        <v>34</v>
      </c>
      <c r="B7" s="3">
        <v>96</v>
      </c>
      <c r="C7" s="3">
        <v>94</v>
      </c>
      <c r="D7" s="3">
        <v>93</v>
      </c>
      <c r="E7" s="3"/>
      <c r="F7" s="3">
        <v>92</v>
      </c>
      <c r="G7" s="2">
        <f t="shared" si="0"/>
        <v>93.75</v>
      </c>
    </row>
    <row r="8" spans="1:7" ht="16.5">
      <c r="A8" s="38" t="s">
        <v>35</v>
      </c>
      <c r="B8" s="3">
        <v>87</v>
      </c>
      <c r="C8" s="3">
        <v>93</v>
      </c>
      <c r="D8" s="3">
        <v>96</v>
      </c>
      <c r="E8" s="3"/>
      <c r="F8" s="3">
        <v>93</v>
      </c>
      <c r="G8" s="2">
        <f t="shared" si="0"/>
        <v>92.25</v>
      </c>
    </row>
    <row r="9" spans="1:7" ht="16.5">
      <c r="A9" s="38" t="s">
        <v>43</v>
      </c>
      <c r="B9" s="3"/>
      <c r="C9" s="3"/>
      <c r="D9" s="3"/>
      <c r="E9" s="3">
        <v>94</v>
      </c>
      <c r="F9" s="3"/>
      <c r="G9" s="2"/>
    </row>
    <row r="10" spans="1:7" ht="16.5">
      <c r="A10" s="38" t="s">
        <v>44</v>
      </c>
      <c r="B10" s="3"/>
      <c r="C10" s="3"/>
      <c r="D10" s="3"/>
      <c r="E10" s="3">
        <v>96</v>
      </c>
      <c r="F10" s="3"/>
      <c r="G10" s="2"/>
    </row>
    <row r="11" spans="1:7" ht="16.5">
      <c r="A11" s="6" t="s">
        <v>3</v>
      </c>
      <c r="B11" s="34">
        <f>SUM(B5:B10)</f>
        <v>364</v>
      </c>
      <c r="C11" s="34">
        <f>SUM(C5:C10)</f>
        <v>375</v>
      </c>
      <c r="D11" s="34">
        <f>SUM(D5:D10)</f>
        <v>383</v>
      </c>
      <c r="E11" s="34">
        <f>SUM(E5:E10)</f>
        <v>379</v>
      </c>
      <c r="F11" s="34">
        <f>SUM(F5:F10)</f>
        <v>377</v>
      </c>
      <c r="G11" s="4">
        <f t="shared" si="0"/>
        <v>375.6</v>
      </c>
    </row>
    <row r="12" spans="1:7" ht="16.5">
      <c r="A12" s="6" t="s">
        <v>10</v>
      </c>
      <c r="B12" s="3">
        <f>IF(B11=0,0,B11+$P29)</f>
        <v>368</v>
      </c>
      <c r="C12" s="3">
        <f>IF(C11=0,0,C11+$P29)</f>
        <v>379</v>
      </c>
      <c r="D12" s="3">
        <f>IF(D11=0,0,D11+$P29)</f>
        <v>387</v>
      </c>
      <c r="E12" s="3">
        <f>IF(E11=0,0,E11+$P29)</f>
        <v>383</v>
      </c>
      <c r="F12" s="3">
        <f>IF(F11=0,0,F11+$P29)</f>
        <v>381</v>
      </c>
      <c r="G12" s="4">
        <f t="shared" si="0"/>
        <v>379.6</v>
      </c>
    </row>
    <row r="13" spans="1:6" ht="16.5">
      <c r="A13" s="14"/>
      <c r="B13" s="3"/>
      <c r="C13" s="3"/>
      <c r="D13" s="3"/>
      <c r="E13" s="6" t="s">
        <v>10</v>
      </c>
      <c r="F13" s="7">
        <f>SUM(B12:F12)</f>
        <v>1898</v>
      </c>
    </row>
    <row r="14" spans="1:7" ht="16.5">
      <c r="A14" s="37" t="s">
        <v>12</v>
      </c>
      <c r="B14" s="3"/>
      <c r="C14" s="3"/>
      <c r="D14" s="13"/>
      <c r="E14" s="13"/>
      <c r="F14" s="13"/>
      <c r="G14" s="2" t="s">
        <v>4</v>
      </c>
    </row>
    <row r="15" spans="1:7" ht="16.5">
      <c r="A15" s="38" t="s">
        <v>13</v>
      </c>
      <c r="B15" s="3">
        <v>87</v>
      </c>
      <c r="C15" s="3">
        <v>98</v>
      </c>
      <c r="D15" s="3">
        <v>94</v>
      </c>
      <c r="E15" s="3"/>
      <c r="F15" s="3"/>
      <c r="G15" s="2">
        <f aca="true" t="shared" si="1" ref="G15:G22">AVERAGE(B15:F15)</f>
        <v>93</v>
      </c>
    </row>
    <row r="16" spans="1:7" ht="16.5">
      <c r="A16" s="38" t="s">
        <v>14</v>
      </c>
      <c r="B16" s="3">
        <v>94</v>
      </c>
      <c r="C16" s="3">
        <v>94</v>
      </c>
      <c r="D16" s="3">
        <v>96</v>
      </c>
      <c r="E16" s="3">
        <v>94</v>
      </c>
      <c r="F16" s="3">
        <v>88</v>
      </c>
      <c r="G16" s="2">
        <f t="shared" si="1"/>
        <v>93.2</v>
      </c>
    </row>
    <row r="17" spans="1:16" ht="16.5">
      <c r="A17" s="38" t="s">
        <v>15</v>
      </c>
      <c r="B17" s="3">
        <v>95</v>
      </c>
      <c r="C17" s="3">
        <v>93</v>
      </c>
      <c r="D17" s="3">
        <v>91</v>
      </c>
      <c r="E17" s="3">
        <v>92</v>
      </c>
      <c r="F17" s="3">
        <v>92</v>
      </c>
      <c r="G17" s="2">
        <f t="shared" si="1"/>
        <v>92.6</v>
      </c>
      <c r="P17" s="1" t="s">
        <v>11</v>
      </c>
    </row>
    <row r="18" spans="1:19" ht="16.5">
      <c r="A18" s="38" t="s">
        <v>16</v>
      </c>
      <c r="B18" s="3">
        <v>94</v>
      </c>
      <c r="C18" s="3">
        <v>96</v>
      </c>
      <c r="D18" s="3">
        <v>92</v>
      </c>
      <c r="E18" s="3">
        <v>93</v>
      </c>
      <c r="F18" s="3">
        <v>93</v>
      </c>
      <c r="G18" s="2">
        <f t="shared" si="1"/>
        <v>93.6</v>
      </c>
      <c r="O18" s="16"/>
      <c r="P18" s="41">
        <f ca="1">TODAY()</f>
        <v>42114</v>
      </c>
      <c r="Q18" s="41"/>
      <c r="R18" s="41"/>
      <c r="S18" s="41"/>
    </row>
    <row r="19" spans="1:19" ht="16.5">
      <c r="A19" s="38" t="s">
        <v>42</v>
      </c>
      <c r="B19" s="3"/>
      <c r="C19" s="3"/>
      <c r="D19" s="3"/>
      <c r="E19" s="3">
        <v>89</v>
      </c>
      <c r="F19" s="3"/>
      <c r="G19" s="2">
        <f t="shared" si="1"/>
        <v>89</v>
      </c>
      <c r="O19" s="16"/>
      <c r="P19" s="39"/>
      <c r="Q19" s="39"/>
      <c r="R19" s="39"/>
      <c r="S19" s="39"/>
    </row>
    <row r="20" spans="1:19" ht="16.5">
      <c r="A20" s="38" t="s">
        <v>45</v>
      </c>
      <c r="B20" s="3"/>
      <c r="C20" s="3"/>
      <c r="D20" s="3"/>
      <c r="E20" s="3"/>
      <c r="F20" s="3">
        <v>96</v>
      </c>
      <c r="G20" s="2">
        <f t="shared" si="1"/>
        <v>96</v>
      </c>
      <c r="O20" s="16"/>
      <c r="P20" s="39"/>
      <c r="Q20" s="39"/>
      <c r="R20" s="39"/>
      <c r="S20" s="39"/>
    </row>
    <row r="21" spans="1:19" ht="16.5">
      <c r="A21" s="6" t="s">
        <v>3</v>
      </c>
      <c r="B21" s="34">
        <f>SUM(B15:B20)</f>
        <v>370</v>
      </c>
      <c r="C21" s="34">
        <f>SUM(C15:C20)</f>
        <v>381</v>
      </c>
      <c r="D21" s="34">
        <f>SUM(D15:D20)</f>
        <v>373</v>
      </c>
      <c r="E21" s="34">
        <f>SUM(E15:E20)</f>
        <v>368</v>
      </c>
      <c r="F21" s="34">
        <f>SUM(F15:F20)</f>
        <v>369</v>
      </c>
      <c r="G21" s="4">
        <f t="shared" si="1"/>
        <v>372.2</v>
      </c>
      <c r="O21" s="16"/>
      <c r="P21" s="15"/>
      <c r="Q21" s="16"/>
      <c r="R21" s="16"/>
      <c r="S21" s="16"/>
    </row>
    <row r="22" spans="1:15" ht="16.5">
      <c r="A22" s="6" t="s">
        <v>10</v>
      </c>
      <c r="B22" s="3">
        <f>IF(B21=0,0,B21+$P30)</f>
        <v>371</v>
      </c>
      <c r="C22" s="3">
        <f>IF(C21=0,0,C21+$P30)</f>
        <v>382</v>
      </c>
      <c r="D22" s="3">
        <f>IF(D21=0,0,D21+$P30)</f>
        <v>374</v>
      </c>
      <c r="E22" s="3">
        <f>IF(E21=0,0,E21+$P30)</f>
        <v>369</v>
      </c>
      <c r="F22" s="3">
        <f>IF(F21=0,0,F21+$P30)</f>
        <v>370</v>
      </c>
      <c r="G22" s="4">
        <f t="shared" si="1"/>
        <v>373.2</v>
      </c>
      <c r="O22" s="36"/>
    </row>
    <row r="23" spans="1:15" ht="16.5">
      <c r="A23" s="14"/>
      <c r="B23" s="3"/>
      <c r="C23" s="3"/>
      <c r="D23" s="3"/>
      <c r="E23" s="6" t="s">
        <v>10</v>
      </c>
      <c r="F23" s="7">
        <f>SUM(B22:F22)</f>
        <v>1866</v>
      </c>
      <c r="O23" s="36"/>
    </row>
    <row r="24" spans="1:15" ht="16.5">
      <c r="A24" s="37" t="s">
        <v>36</v>
      </c>
      <c r="B24" s="38"/>
      <c r="C24" s="38"/>
      <c r="D24" s="17"/>
      <c r="E24" s="17"/>
      <c r="F24" s="17"/>
      <c r="G24" s="2" t="s">
        <v>0</v>
      </c>
      <c r="O24" s="36"/>
    </row>
    <row r="25" spans="1:15" ht="16.5">
      <c r="A25" s="38" t="s">
        <v>37</v>
      </c>
      <c r="B25" s="3">
        <v>97</v>
      </c>
      <c r="C25" s="3">
        <v>100</v>
      </c>
      <c r="D25" s="3">
        <v>99</v>
      </c>
      <c r="E25" s="3">
        <v>93</v>
      </c>
      <c r="F25" s="3">
        <v>100</v>
      </c>
      <c r="G25" s="2">
        <f aca="true" t="shared" si="2" ref="G25:G30">AVERAGE(B25:F25)</f>
        <v>97.8</v>
      </c>
      <c r="O25" s="36"/>
    </row>
    <row r="26" spans="1:7" ht="16.5">
      <c r="A26" s="38" t="s">
        <v>38</v>
      </c>
      <c r="B26" s="3">
        <v>93</v>
      </c>
      <c r="C26" s="3">
        <v>94</v>
      </c>
      <c r="D26" s="3">
        <v>94</v>
      </c>
      <c r="E26" s="3">
        <v>99</v>
      </c>
      <c r="F26" s="3">
        <v>99</v>
      </c>
      <c r="G26" s="2">
        <f t="shared" si="2"/>
        <v>95.8</v>
      </c>
    </row>
    <row r="27" spans="1:7" ht="16.5">
      <c r="A27" s="38" t="s">
        <v>39</v>
      </c>
      <c r="B27" s="3">
        <v>94</v>
      </c>
      <c r="C27" s="3">
        <v>92</v>
      </c>
      <c r="D27" s="3">
        <v>84</v>
      </c>
      <c r="E27" s="3">
        <v>95</v>
      </c>
      <c r="F27" s="3">
        <v>92</v>
      </c>
      <c r="G27" s="2">
        <f t="shared" si="2"/>
        <v>91.4</v>
      </c>
    </row>
    <row r="28" spans="1:15" ht="16.5">
      <c r="A28" s="38" t="s">
        <v>40</v>
      </c>
      <c r="B28" s="3">
        <v>90</v>
      </c>
      <c r="C28" s="3">
        <v>95</v>
      </c>
      <c r="D28" s="3">
        <v>93</v>
      </c>
      <c r="E28" s="3">
        <v>92</v>
      </c>
      <c r="F28" s="3">
        <v>91</v>
      </c>
      <c r="G28" s="2">
        <f t="shared" si="2"/>
        <v>92.2</v>
      </c>
      <c r="O28" s="18" t="s">
        <v>6</v>
      </c>
    </row>
    <row r="29" spans="1:16" ht="16.5">
      <c r="A29" s="6" t="s">
        <v>3</v>
      </c>
      <c r="B29" s="34">
        <f>SUM(B25:B28)</f>
        <v>374</v>
      </c>
      <c r="C29" s="34">
        <f>SUM(C25:C28)</f>
        <v>381</v>
      </c>
      <c r="D29" s="34">
        <f>SUM(D25:D28)</f>
        <v>370</v>
      </c>
      <c r="E29" s="34">
        <f>SUM(E25:E28)</f>
        <v>379</v>
      </c>
      <c r="F29" s="34">
        <f>SUM(F25:F28)</f>
        <v>382</v>
      </c>
      <c r="G29" s="4">
        <f t="shared" si="2"/>
        <v>377.2</v>
      </c>
      <c r="O29" s="11" t="str">
        <f>A4</f>
        <v>Abingdon D</v>
      </c>
      <c r="P29" s="19">
        <v>4</v>
      </c>
    </row>
    <row r="30" spans="1:16" ht="16.5">
      <c r="A30" s="6" t="s">
        <v>10</v>
      </c>
      <c r="B30" s="3">
        <f>IF(B29=0,0,B29+$P31)</f>
        <v>374</v>
      </c>
      <c r="C30" s="3">
        <f>IF(C29=0,0,C29+$P31)</f>
        <v>381</v>
      </c>
      <c r="D30" s="3">
        <f>IF(D29=0,0,D29+$P31)</f>
        <v>370</v>
      </c>
      <c r="E30" s="3">
        <f>IF(E29=0,0,E29+$P31)</f>
        <v>379</v>
      </c>
      <c r="F30" s="3">
        <f>IF(F29=0,0,F29+$P31)</f>
        <v>382</v>
      </c>
      <c r="G30" s="4">
        <f t="shared" si="2"/>
        <v>377.2</v>
      </c>
      <c r="O30" s="11" t="str">
        <f>A14</f>
        <v>Dauntsey School F</v>
      </c>
      <c r="P30" s="19">
        <v>1</v>
      </c>
    </row>
    <row r="31" spans="1:16" ht="16.5">
      <c r="A31" s="14"/>
      <c r="B31" s="3"/>
      <c r="C31" s="3"/>
      <c r="D31" s="3"/>
      <c r="E31" s="6" t="s">
        <v>10</v>
      </c>
      <c r="F31" s="7">
        <f>SUM(B30:F30)</f>
        <v>1886</v>
      </c>
      <c r="O31" s="11" t="str">
        <f>A24</f>
        <v>Ellesmere College</v>
      </c>
      <c r="P31" s="19"/>
    </row>
    <row r="32" spans="1:16" ht="16.5">
      <c r="A32" s="37" t="s">
        <v>26</v>
      </c>
      <c r="B32" s="3"/>
      <c r="C32" s="3"/>
      <c r="D32" s="13"/>
      <c r="E32" s="13"/>
      <c r="F32" s="13"/>
      <c r="G32" s="2" t="s">
        <v>0</v>
      </c>
      <c r="O32" s="11" t="str">
        <f>A32</f>
        <v>The Leys B</v>
      </c>
      <c r="P32" s="19">
        <v>18</v>
      </c>
    </row>
    <row r="33" spans="1:16" ht="16.5">
      <c r="A33" s="38" t="s">
        <v>27</v>
      </c>
      <c r="B33" s="3">
        <v>93</v>
      </c>
      <c r="C33" s="3">
        <v>86</v>
      </c>
      <c r="D33" s="3">
        <v>94</v>
      </c>
      <c r="E33" s="3">
        <v>96</v>
      </c>
      <c r="F33" s="3">
        <v>92</v>
      </c>
      <c r="G33" s="2">
        <f aca="true" t="shared" si="3" ref="G33:G38">AVERAGE(B33:F33)</f>
        <v>92.2</v>
      </c>
      <c r="O33" s="31" t="str">
        <f>A40</f>
        <v>Oakham D</v>
      </c>
      <c r="P33" s="19">
        <v>1</v>
      </c>
    </row>
    <row r="34" spans="1:16" ht="16.5">
      <c r="A34" s="38" t="s">
        <v>28</v>
      </c>
      <c r="B34" s="3">
        <v>87</v>
      </c>
      <c r="C34" s="3">
        <v>71</v>
      </c>
      <c r="D34" s="3">
        <v>90</v>
      </c>
      <c r="E34" s="3">
        <v>94</v>
      </c>
      <c r="F34" s="3">
        <v>87</v>
      </c>
      <c r="G34" s="2">
        <f t="shared" si="3"/>
        <v>85.8</v>
      </c>
      <c r="O34" s="31" t="str">
        <f>A48</f>
        <v>Perse D</v>
      </c>
      <c r="P34" s="19"/>
    </row>
    <row r="35" spans="1:7" ht="16.5">
      <c r="A35" s="38" t="s">
        <v>29</v>
      </c>
      <c r="B35" s="3">
        <v>86</v>
      </c>
      <c r="C35" s="3">
        <v>84</v>
      </c>
      <c r="D35" s="3">
        <v>92</v>
      </c>
      <c r="E35" s="3">
        <v>85</v>
      </c>
      <c r="F35" s="3">
        <v>89</v>
      </c>
      <c r="G35" s="2">
        <f t="shared" si="3"/>
        <v>87.2</v>
      </c>
    </row>
    <row r="36" spans="1:7" ht="16.5">
      <c r="A36" s="38" t="s">
        <v>30</v>
      </c>
      <c r="B36" s="3">
        <v>86</v>
      </c>
      <c r="C36" s="3">
        <v>92</v>
      </c>
      <c r="D36" s="3">
        <v>93</v>
      </c>
      <c r="E36" s="3">
        <v>92</v>
      </c>
      <c r="F36" s="3">
        <v>98</v>
      </c>
      <c r="G36" s="2">
        <f t="shared" si="3"/>
        <v>92.2</v>
      </c>
    </row>
    <row r="37" spans="1:7" ht="16.5">
      <c r="A37" s="6" t="s">
        <v>3</v>
      </c>
      <c r="B37" s="34">
        <f>SUM(B33:B36)</f>
        <v>352</v>
      </c>
      <c r="C37" s="34">
        <f>SUM(C33:C36)</f>
        <v>333</v>
      </c>
      <c r="D37" s="34">
        <f>SUM(D33:D36)</f>
        <v>369</v>
      </c>
      <c r="E37" s="34">
        <f>SUM(E33:E36)</f>
        <v>367</v>
      </c>
      <c r="F37" s="34">
        <f>SUM(F33:F36)</f>
        <v>366</v>
      </c>
      <c r="G37" s="4">
        <f t="shared" si="3"/>
        <v>357.4</v>
      </c>
    </row>
    <row r="38" spans="1:7" ht="16.5">
      <c r="A38" s="6" t="s">
        <v>10</v>
      </c>
      <c r="B38" s="3">
        <f>IF(B37=0,0,B37+$P32)</f>
        <v>370</v>
      </c>
      <c r="C38" s="3">
        <f>IF(C37=0,0,C37+$P32)</f>
        <v>351</v>
      </c>
      <c r="D38" s="3">
        <f>IF(D37=0,0,D37+$P32)</f>
        <v>387</v>
      </c>
      <c r="E38" s="3">
        <f>IF(E37=0,0,E37+$P32)</f>
        <v>385</v>
      </c>
      <c r="F38" s="3">
        <f>IF(F37=0,0,F37+$P32)</f>
        <v>384</v>
      </c>
      <c r="G38" s="4">
        <f t="shared" si="3"/>
        <v>375.4</v>
      </c>
    </row>
    <row r="39" spans="1:6" ht="16.5">
      <c r="A39" s="14"/>
      <c r="B39" s="3"/>
      <c r="C39" s="3"/>
      <c r="D39" s="3"/>
      <c r="E39" s="6" t="s">
        <v>10</v>
      </c>
      <c r="F39" s="7">
        <f>SUM(B38:F38)</f>
        <v>1877</v>
      </c>
    </row>
    <row r="40" spans="1:7" ht="16.5">
      <c r="A40" s="37" t="s">
        <v>17</v>
      </c>
      <c r="B40" s="3"/>
      <c r="C40" s="3"/>
      <c r="D40" s="13"/>
      <c r="E40" s="13"/>
      <c r="F40" s="13"/>
      <c r="G40" s="2" t="s">
        <v>0</v>
      </c>
    </row>
    <row r="41" spans="1:7" ht="16.5">
      <c r="A41" s="38" t="s">
        <v>18</v>
      </c>
      <c r="B41" s="3">
        <v>83</v>
      </c>
      <c r="C41" s="3">
        <v>93</v>
      </c>
      <c r="D41" s="3">
        <v>92</v>
      </c>
      <c r="E41" s="3">
        <v>93</v>
      </c>
      <c r="F41" s="3">
        <v>95</v>
      </c>
      <c r="G41" s="2">
        <f aca="true" t="shared" si="4" ref="G41:G46">AVERAGE(B41:F41)</f>
        <v>91.2</v>
      </c>
    </row>
    <row r="42" spans="1:7" ht="16.5">
      <c r="A42" s="38" t="s">
        <v>19</v>
      </c>
      <c r="B42" s="3">
        <v>94</v>
      </c>
      <c r="C42" s="3">
        <v>93</v>
      </c>
      <c r="D42" s="3">
        <v>94</v>
      </c>
      <c r="E42" s="3">
        <v>95</v>
      </c>
      <c r="F42" s="3">
        <v>93</v>
      </c>
      <c r="G42" s="2">
        <f t="shared" si="4"/>
        <v>93.8</v>
      </c>
    </row>
    <row r="43" spans="1:7" ht="16.5">
      <c r="A43" s="38" t="s">
        <v>20</v>
      </c>
      <c r="B43" s="3">
        <v>97</v>
      </c>
      <c r="C43" s="3">
        <v>95</v>
      </c>
      <c r="D43" s="3">
        <v>99</v>
      </c>
      <c r="E43" s="3">
        <v>99</v>
      </c>
      <c r="F43" s="3">
        <v>93</v>
      </c>
      <c r="G43" s="2">
        <f t="shared" si="4"/>
        <v>96.6</v>
      </c>
    </row>
    <row r="44" spans="1:7" ht="16.5">
      <c r="A44" s="38" t="s">
        <v>21</v>
      </c>
      <c r="B44" s="3">
        <v>98</v>
      </c>
      <c r="C44" s="3">
        <v>98</v>
      </c>
      <c r="D44" s="3">
        <v>97</v>
      </c>
      <c r="E44" s="3"/>
      <c r="F44" s="3">
        <v>94</v>
      </c>
      <c r="G44" s="2">
        <f t="shared" si="4"/>
        <v>96.75</v>
      </c>
    </row>
    <row r="45" spans="1:7" ht="16.5">
      <c r="A45" s="6" t="s">
        <v>3</v>
      </c>
      <c r="B45" s="34">
        <f>SUM(B41:B44)</f>
        <v>372</v>
      </c>
      <c r="C45" s="34">
        <f>SUM(C41:C44)</f>
        <v>379</v>
      </c>
      <c r="D45" s="34">
        <f>SUM(D41:D44)</f>
        <v>382</v>
      </c>
      <c r="E45" s="34">
        <f>SUM(E41:E44)</f>
        <v>287</v>
      </c>
      <c r="F45" s="34">
        <f>SUM(F41:F44)</f>
        <v>375</v>
      </c>
      <c r="G45" s="4">
        <f t="shared" si="4"/>
        <v>359</v>
      </c>
    </row>
    <row r="46" spans="1:22" ht="16.5">
      <c r="A46" s="6" t="s">
        <v>10</v>
      </c>
      <c r="B46" s="3">
        <f>IF(B45=0,0,B45+$P33)</f>
        <v>373</v>
      </c>
      <c r="C46" s="3">
        <f>IF(C45=0,0,C45+$P33)</f>
        <v>380</v>
      </c>
      <c r="D46" s="3">
        <f>IF(D45=0,0,D45+$P33)</f>
        <v>383</v>
      </c>
      <c r="E46" s="3">
        <f>IF(E45=0,0,E45+$P33)</f>
        <v>288</v>
      </c>
      <c r="F46" s="3">
        <f>IF(F45=0,0,F45+$P33)</f>
        <v>376</v>
      </c>
      <c r="G46" s="4">
        <f t="shared" si="4"/>
        <v>360</v>
      </c>
      <c r="O46" s="32" t="s">
        <v>2</v>
      </c>
      <c r="P46" s="16"/>
      <c r="Q46" s="16"/>
      <c r="R46" s="16"/>
      <c r="S46" s="16"/>
      <c r="T46" s="16"/>
      <c r="U46" s="10" t="s">
        <v>3</v>
      </c>
      <c r="V46" s="10" t="s">
        <v>5</v>
      </c>
    </row>
    <row r="47" spans="1:22" ht="16.5">
      <c r="A47" s="14"/>
      <c r="B47" s="3"/>
      <c r="C47" s="3"/>
      <c r="D47" s="3"/>
      <c r="E47" s="3" t="s">
        <v>10</v>
      </c>
      <c r="F47" s="7">
        <f>SUM(B46:F46)</f>
        <v>1800</v>
      </c>
      <c r="I47" s="1" t="str">
        <f>A4</f>
        <v>Abingdon D</v>
      </c>
      <c r="J47" s="8">
        <f>B12</f>
        <v>368</v>
      </c>
      <c r="K47" s="8">
        <f>C12</f>
        <v>379</v>
      </c>
      <c r="L47" s="8">
        <f>D12</f>
        <v>387</v>
      </c>
      <c r="M47" s="8">
        <f>E12</f>
        <v>383</v>
      </c>
      <c r="N47" s="8">
        <f>F12</f>
        <v>381</v>
      </c>
      <c r="O47" s="11" t="str">
        <f>A4</f>
        <v>Abingdon D</v>
      </c>
      <c r="P47" s="10">
        <f>IF(B12=0,0,RANK(J47,J47:J52,1))</f>
        <v>2</v>
      </c>
      <c r="Q47" s="10">
        <f>IF(C12=0,0,RANK(K47,K47:K52,1))</f>
        <v>3</v>
      </c>
      <c r="R47" s="10">
        <f>IF(D12=0,0,RANK(L47,L47:L52,1))</f>
        <v>5</v>
      </c>
      <c r="S47" s="10">
        <f>IF(E12=0,0,RANK(M47,M47:M52,1))</f>
        <v>5</v>
      </c>
      <c r="T47" s="10">
        <f>IF(F12=0,0,RANK(N47,N47:N52,1))</f>
        <v>4</v>
      </c>
      <c r="U47" s="10">
        <f aca="true" t="shared" si="5" ref="U47:U52">(SUM(P47:T47))</f>
        <v>19</v>
      </c>
      <c r="V47" s="10">
        <f>RANK(U47,U47:U52)</f>
        <v>3</v>
      </c>
    </row>
    <row r="48" spans="1:22" ht="16.5">
      <c r="A48" s="37" t="s">
        <v>22</v>
      </c>
      <c r="B48" s="42" t="s">
        <v>0</v>
      </c>
      <c r="C48" s="42" t="s">
        <v>0</v>
      </c>
      <c r="D48" s="34"/>
      <c r="E48" s="34"/>
      <c r="F48" s="34"/>
      <c r="G48" s="2" t="s">
        <v>0</v>
      </c>
      <c r="I48" s="1" t="str">
        <f>A14</f>
        <v>Dauntsey School F</v>
      </c>
      <c r="J48" s="8">
        <f>B22</f>
        <v>371</v>
      </c>
      <c r="K48" s="8">
        <f>C22</f>
        <v>382</v>
      </c>
      <c r="L48" s="8">
        <f>D22</f>
        <v>374</v>
      </c>
      <c r="M48" s="8">
        <f>E22</f>
        <v>369</v>
      </c>
      <c r="N48" s="8">
        <f>F22</f>
        <v>370</v>
      </c>
      <c r="O48" s="11" t="str">
        <f>A14</f>
        <v>Dauntsey School F</v>
      </c>
      <c r="P48" s="10">
        <f>IF(B22=0,0,RANK(J48,J47:J52,1))</f>
        <v>4</v>
      </c>
      <c r="Q48" s="10">
        <f>IF(C22=0,0,RANK(K48,K47:K52,1))</f>
        <v>6</v>
      </c>
      <c r="R48" s="10">
        <f>IF(D22=0,0,RANK(L48,L47:L52,1))</f>
        <v>3</v>
      </c>
      <c r="S48" s="10">
        <f>IF(E22=0,0,RANK(M48,M47:M52,1))</f>
        <v>3</v>
      </c>
      <c r="T48" s="10">
        <f>IF(F22=0,0,RANK(N48,N47:N52,1))</f>
        <v>2</v>
      </c>
      <c r="U48" s="10">
        <f t="shared" si="5"/>
        <v>18</v>
      </c>
      <c r="V48" s="10">
        <f>RANK(U48,U47:U52)</f>
        <v>4</v>
      </c>
    </row>
    <row r="49" spans="1:22" ht="16.5">
      <c r="A49" s="38" t="s">
        <v>23</v>
      </c>
      <c r="B49" s="3">
        <v>87</v>
      </c>
      <c r="C49" s="3">
        <v>87</v>
      </c>
      <c r="D49" s="3"/>
      <c r="E49" s="3"/>
      <c r="F49" s="3"/>
      <c r="G49" s="2">
        <f aca="true" t="shared" si="6" ref="G49:G54">AVERAGE(B49:F49)</f>
        <v>87</v>
      </c>
      <c r="I49" s="1" t="str">
        <f>A24</f>
        <v>Ellesmere College</v>
      </c>
      <c r="J49" s="8">
        <f>B30</f>
        <v>374</v>
      </c>
      <c r="K49" s="8">
        <f>C30</f>
        <v>381</v>
      </c>
      <c r="L49" s="8">
        <f>D30</f>
        <v>370</v>
      </c>
      <c r="M49" s="8">
        <f>E30</f>
        <v>379</v>
      </c>
      <c r="N49" s="8">
        <f>F30</f>
        <v>382</v>
      </c>
      <c r="O49" s="11" t="str">
        <f>A24</f>
        <v>Ellesmere College</v>
      </c>
      <c r="P49" s="10">
        <f>IF(B30=0,0,RANK(J49,J47:J52,1))</f>
        <v>6</v>
      </c>
      <c r="Q49" s="10">
        <f>IF(C30=0,0,RANK(K49,K47:K52,1))</f>
        <v>5</v>
      </c>
      <c r="R49" s="10">
        <f>IF(D30=0,0,RANK(L49,L47:L52,1))</f>
        <v>2</v>
      </c>
      <c r="S49" s="10">
        <f>IF(E30=0,0,RANK(M49,M47:M52,1))</f>
        <v>4</v>
      </c>
      <c r="T49" s="10">
        <f>IF(F30=0,0,RANK(N49,N47:N52,1))</f>
        <v>5</v>
      </c>
      <c r="U49" s="10">
        <f t="shared" si="5"/>
        <v>22</v>
      </c>
      <c r="V49" s="10">
        <f>RANK(U49,U47:U52)</f>
        <v>1</v>
      </c>
    </row>
    <row r="50" spans="1:22" ht="16.5">
      <c r="A50" s="38" t="s">
        <v>24</v>
      </c>
      <c r="B50" s="3">
        <v>79</v>
      </c>
      <c r="C50" s="3">
        <v>91</v>
      </c>
      <c r="D50" s="3">
        <v>73</v>
      </c>
      <c r="E50" s="3"/>
      <c r="F50" s="3"/>
      <c r="G50" s="2">
        <f t="shared" si="6"/>
        <v>81</v>
      </c>
      <c r="I50" s="1" t="str">
        <f>A32</f>
        <v>The Leys B</v>
      </c>
      <c r="J50" s="8">
        <f>B38</f>
        <v>370</v>
      </c>
      <c r="K50" s="8">
        <f>C38</f>
        <v>351</v>
      </c>
      <c r="L50" s="8">
        <f>D38</f>
        <v>387</v>
      </c>
      <c r="M50" s="8">
        <f>E38</f>
        <v>385</v>
      </c>
      <c r="N50" s="8">
        <f>F38</f>
        <v>384</v>
      </c>
      <c r="O50" s="11" t="str">
        <f>A32</f>
        <v>The Leys B</v>
      </c>
      <c r="P50" s="10">
        <f>IF(B38=0,0,RANK(J50,J47:J52,1))</f>
        <v>3</v>
      </c>
      <c r="Q50" s="10">
        <f>IF(C38=0,0,RANK(K50,K47:K52,1))</f>
        <v>2</v>
      </c>
      <c r="R50" s="10">
        <f>IF(D38=0,0,RANK(L50,L47:L52,1))</f>
        <v>5</v>
      </c>
      <c r="S50" s="10">
        <f>IF(E38=0,0,RANK(M50,M47:M52,1))</f>
        <v>6</v>
      </c>
      <c r="T50" s="10">
        <f>IF(F38=0,0,RANK(N50,N47:N52,1))</f>
        <v>6</v>
      </c>
      <c r="U50" s="10">
        <f t="shared" si="5"/>
        <v>22</v>
      </c>
      <c r="V50" s="10">
        <f>RANK(U50,U47:U52)</f>
        <v>1</v>
      </c>
    </row>
    <row r="51" spans="1:22" s="20" customFormat="1" ht="16.5">
      <c r="A51" s="38" t="s">
        <v>25</v>
      </c>
      <c r="B51" s="3">
        <v>88</v>
      </c>
      <c r="C51" s="3">
        <v>81</v>
      </c>
      <c r="D51" s="3">
        <v>86</v>
      </c>
      <c r="E51" s="3">
        <v>97</v>
      </c>
      <c r="F51" s="3"/>
      <c r="G51" s="2">
        <f t="shared" si="6"/>
        <v>88</v>
      </c>
      <c r="I51" s="20" t="str">
        <f>A40</f>
        <v>Oakham D</v>
      </c>
      <c r="J51" s="8">
        <f>B46</f>
        <v>373</v>
      </c>
      <c r="K51" s="8">
        <f>C46</f>
        <v>380</v>
      </c>
      <c r="L51" s="8">
        <f>D46</f>
        <v>383</v>
      </c>
      <c r="M51" s="8">
        <f>E46</f>
        <v>288</v>
      </c>
      <c r="N51" s="8">
        <f>F46</f>
        <v>376</v>
      </c>
      <c r="O51" s="31" t="str">
        <f>A40</f>
        <v>Oakham D</v>
      </c>
      <c r="P51" s="10">
        <f>IF(B46=0,0,RANK(J51,J47:J52,1))</f>
        <v>5</v>
      </c>
      <c r="Q51" s="10">
        <f>IF(C46=0,0,RANK(K51,K47:K52,1))</f>
        <v>4</v>
      </c>
      <c r="R51" s="10">
        <f>IF(D46=0,0,RANK(L51,L47:L52,1))</f>
        <v>4</v>
      </c>
      <c r="S51" s="10">
        <f>IF(E46=0,0,RANK(M51,M47:M52,1))</f>
        <v>2</v>
      </c>
      <c r="T51" s="10">
        <f>IF(F46=0,0,RANK(N51,N47:N52,1))</f>
        <v>3</v>
      </c>
      <c r="U51" s="10">
        <f t="shared" si="5"/>
        <v>18</v>
      </c>
      <c r="V51" s="10">
        <f>RANK(U51,U47:U52)</f>
        <v>4</v>
      </c>
    </row>
    <row r="52" spans="1:22" s="20" customFormat="1" ht="16.5">
      <c r="A52" s="38"/>
      <c r="B52" s="3"/>
      <c r="C52" s="3"/>
      <c r="D52" s="1"/>
      <c r="E52" s="1"/>
      <c r="F52" s="1"/>
      <c r="G52" s="2" t="e">
        <f t="shared" si="6"/>
        <v>#DIV/0!</v>
      </c>
      <c r="I52" s="20" t="str">
        <f>A48</f>
        <v>Perse D</v>
      </c>
      <c r="J52" s="8">
        <f>B54</f>
        <v>254</v>
      </c>
      <c r="K52" s="8">
        <f>C54</f>
        <v>259</v>
      </c>
      <c r="L52" s="8">
        <f>D54</f>
        <v>159</v>
      </c>
      <c r="M52" s="8">
        <f>E54</f>
        <v>97</v>
      </c>
      <c r="N52" s="8">
        <f>F54</f>
        <v>0</v>
      </c>
      <c r="O52" s="31" t="str">
        <f>A48</f>
        <v>Perse D</v>
      </c>
      <c r="P52" s="10">
        <f>IF(B54=0,0,RANK(J52,J47:J52,1))</f>
        <v>1</v>
      </c>
      <c r="Q52" s="10">
        <f>IF(C54=0,0,RANK(K52,K47:K52,1))</f>
        <v>1</v>
      </c>
      <c r="R52" s="10">
        <f>IF(D54=0,0,RANK(L52,L47:L52,1))</f>
        <v>1</v>
      </c>
      <c r="S52" s="10">
        <f>IF(E54=0,0,RANK(M52,M47:M52,1))</f>
        <v>1</v>
      </c>
      <c r="T52" s="10">
        <f>IF(F54=0,0,RANK(N52,N47:N52,1))</f>
        <v>0</v>
      </c>
      <c r="U52" s="10">
        <f t="shared" si="5"/>
        <v>4</v>
      </c>
      <c r="V52" s="10">
        <f>RANK(U52,U47:U52)</f>
        <v>6</v>
      </c>
    </row>
    <row r="53" spans="1:22" s="20" customFormat="1" ht="16.5">
      <c r="A53" s="6" t="s">
        <v>3</v>
      </c>
      <c r="B53" s="34">
        <f>SUM(B49:B52)</f>
        <v>254</v>
      </c>
      <c r="C53" s="34">
        <f>SUM(C49:C52)</f>
        <v>259</v>
      </c>
      <c r="D53" s="34">
        <f>SUM(D49:D52)</f>
        <v>159</v>
      </c>
      <c r="E53" s="34">
        <f>SUM(E49:E52)</f>
        <v>97</v>
      </c>
      <c r="F53" s="34">
        <f>SUM(F49:F52)</f>
        <v>0</v>
      </c>
      <c r="G53" s="4">
        <f t="shared" si="6"/>
        <v>153.8</v>
      </c>
      <c r="J53" s="13"/>
      <c r="K53" s="13"/>
      <c r="L53" s="13"/>
      <c r="M53" s="13"/>
      <c r="N53" s="13"/>
      <c r="O53" s="31"/>
      <c r="P53" s="10"/>
      <c r="Q53" s="10"/>
      <c r="R53" s="10"/>
      <c r="S53" s="10"/>
      <c r="T53" s="10"/>
      <c r="U53" s="10"/>
      <c r="V53" s="10"/>
    </row>
    <row r="54" spans="1:14" s="20" customFormat="1" ht="16.5">
      <c r="A54" s="6" t="s">
        <v>10</v>
      </c>
      <c r="B54" s="3">
        <f>IF(B53=0,0,B53+$P34)</f>
        <v>254</v>
      </c>
      <c r="C54" s="3">
        <f>IF(C53=0,0,C53+$P34)</f>
        <v>259</v>
      </c>
      <c r="D54" s="3">
        <f>IF(D53=0,0,D53+$P34)</f>
        <v>159</v>
      </c>
      <c r="E54" s="3">
        <f>IF(E53=0,0,E53+$P34)</f>
        <v>97</v>
      </c>
      <c r="F54" s="3">
        <f>IF(F53=0,0,F53+$P34)</f>
        <v>0</v>
      </c>
      <c r="G54" s="4">
        <f t="shared" si="6"/>
        <v>153.8</v>
      </c>
      <c r="J54" s="21"/>
      <c r="K54" s="21"/>
      <c r="L54" s="21"/>
      <c r="M54" s="21"/>
      <c r="N54" s="21"/>
    </row>
    <row r="55" spans="1:14" s="20" customFormat="1" ht="16.5">
      <c r="A55" s="14"/>
      <c r="B55" s="3"/>
      <c r="C55" s="3"/>
      <c r="D55" s="3"/>
      <c r="E55" s="6" t="s">
        <v>10</v>
      </c>
      <c r="F55" s="7">
        <f>SUM(B54:F54)</f>
        <v>769</v>
      </c>
      <c r="G55" s="5"/>
      <c r="J55" s="21"/>
      <c r="K55" s="21"/>
      <c r="L55" s="21"/>
      <c r="M55" s="21"/>
      <c r="N55" s="21"/>
    </row>
    <row r="56" spans="1:14" s="20" customFormat="1" ht="16.5">
      <c r="A56" s="14"/>
      <c r="J56" s="21"/>
      <c r="K56" s="21"/>
      <c r="L56" s="21"/>
      <c r="M56" s="21"/>
      <c r="N56" s="21"/>
    </row>
    <row r="57" spans="1:22" s="20" customFormat="1" ht="18.75">
      <c r="A57" s="40" t="str">
        <f>A1</f>
        <v>BSSRA Spring Term 2015  Section C- Division 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10:15" s="20" customFormat="1" ht="17.25" thickBot="1">
      <c r="J58" s="21"/>
      <c r="K58" s="21"/>
      <c r="L58" s="21"/>
      <c r="M58" s="21"/>
      <c r="N58" s="21"/>
      <c r="O58" s="1"/>
    </row>
    <row r="59" spans="1:21" s="20" customFormat="1" ht="17.25" thickTop="1">
      <c r="A59" s="22" t="s">
        <v>7</v>
      </c>
      <c r="B59" s="23" t="s">
        <v>8</v>
      </c>
      <c r="C59" s="23"/>
      <c r="D59" s="23"/>
      <c r="E59" s="23"/>
      <c r="F59" s="24"/>
      <c r="G59" s="25" t="s">
        <v>1</v>
      </c>
      <c r="J59" s="21"/>
      <c r="K59" s="21"/>
      <c r="L59" s="21"/>
      <c r="M59" s="21"/>
      <c r="N59" s="21"/>
      <c r="O59" s="22" t="s">
        <v>9</v>
      </c>
      <c r="P59" s="23" t="s">
        <v>8</v>
      </c>
      <c r="Q59" s="23"/>
      <c r="R59" s="23"/>
      <c r="S59" s="23"/>
      <c r="T59" s="24"/>
      <c r="U59" s="25" t="s">
        <v>1</v>
      </c>
    </row>
    <row r="60" spans="1:21" s="20" customFormat="1" ht="16.5">
      <c r="A60" s="26"/>
      <c r="B60" s="10">
        <v>1</v>
      </c>
      <c r="C60" s="10">
        <v>2</v>
      </c>
      <c r="D60" s="10">
        <v>3</v>
      </c>
      <c r="E60" s="10">
        <v>4</v>
      </c>
      <c r="F60" s="10">
        <v>5</v>
      </c>
      <c r="G60" s="9"/>
      <c r="J60" s="21"/>
      <c r="K60" s="21"/>
      <c r="L60" s="21"/>
      <c r="M60" s="21"/>
      <c r="N60" s="21"/>
      <c r="O60" s="26"/>
      <c r="P60" s="10">
        <v>1</v>
      </c>
      <c r="Q60" s="10">
        <v>2</v>
      </c>
      <c r="R60" s="10">
        <v>3</v>
      </c>
      <c r="S60" s="10">
        <v>4</v>
      </c>
      <c r="T60" s="10">
        <v>5</v>
      </c>
      <c r="U60" s="9"/>
    </row>
    <row r="61" spans="1:21" s="20" customFormat="1" ht="16.5">
      <c r="A61" s="26" t="s">
        <v>20</v>
      </c>
      <c r="B61" s="10">
        <v>97</v>
      </c>
      <c r="C61" s="10">
        <v>95</v>
      </c>
      <c r="D61" s="10">
        <v>99</v>
      </c>
      <c r="E61" s="10">
        <v>99</v>
      </c>
      <c r="F61" s="10">
        <v>93</v>
      </c>
      <c r="G61" s="27">
        <f>AVERAGE(B61:F61)</f>
        <v>96.6</v>
      </c>
      <c r="J61" s="21"/>
      <c r="K61" s="21"/>
      <c r="L61" s="21"/>
      <c r="M61" s="21"/>
      <c r="N61" s="21"/>
      <c r="O61" s="26" t="s">
        <v>37</v>
      </c>
      <c r="P61" s="10">
        <v>97</v>
      </c>
      <c r="Q61" s="10">
        <v>100</v>
      </c>
      <c r="R61" s="10">
        <v>99</v>
      </c>
      <c r="S61" s="10">
        <v>93</v>
      </c>
      <c r="T61" s="10">
        <v>100</v>
      </c>
      <c r="U61" s="27">
        <f aca="true" t="shared" si="7" ref="U61:U84">AVERAGE(P61:T61)</f>
        <v>97.8</v>
      </c>
    </row>
    <row r="62" spans="1:21" s="20" customFormat="1" ht="16.5">
      <c r="A62" s="26" t="s">
        <v>43</v>
      </c>
      <c r="B62" s="10"/>
      <c r="C62" s="10"/>
      <c r="D62" s="10"/>
      <c r="E62" s="10">
        <v>94</v>
      </c>
      <c r="F62" s="10"/>
      <c r="G62" s="27">
        <f aca="true" t="shared" si="8" ref="G62:G84">AVERAGE(B62:F62)</f>
        <v>94</v>
      </c>
      <c r="J62" s="21"/>
      <c r="K62" s="21"/>
      <c r="L62" s="21"/>
      <c r="M62" s="21"/>
      <c r="N62" s="21"/>
      <c r="O62" s="26" t="s">
        <v>21</v>
      </c>
      <c r="P62" s="10">
        <v>98</v>
      </c>
      <c r="Q62" s="10">
        <v>98</v>
      </c>
      <c r="R62" s="10">
        <v>97</v>
      </c>
      <c r="S62" s="10"/>
      <c r="T62" s="10">
        <v>94</v>
      </c>
      <c r="U62" s="27">
        <f t="shared" si="7"/>
        <v>96.75</v>
      </c>
    </row>
    <row r="63" spans="1:21" s="20" customFormat="1" ht="16.5">
      <c r="A63" s="26" t="s">
        <v>39</v>
      </c>
      <c r="B63" s="10">
        <v>94</v>
      </c>
      <c r="C63" s="10">
        <v>92</v>
      </c>
      <c r="D63" s="10">
        <v>84</v>
      </c>
      <c r="E63" s="10">
        <v>95</v>
      </c>
      <c r="F63" s="10">
        <v>92</v>
      </c>
      <c r="G63" s="27">
        <f t="shared" si="8"/>
        <v>91.4</v>
      </c>
      <c r="J63" s="21"/>
      <c r="K63" s="21"/>
      <c r="L63" s="21"/>
      <c r="M63" s="21"/>
      <c r="N63" s="21"/>
      <c r="O63" s="33" t="s">
        <v>20</v>
      </c>
      <c r="P63" s="10">
        <v>97</v>
      </c>
      <c r="Q63" s="10">
        <v>95</v>
      </c>
      <c r="R63" s="10">
        <v>99</v>
      </c>
      <c r="S63" s="10">
        <v>99</v>
      </c>
      <c r="T63" s="10">
        <v>93</v>
      </c>
      <c r="U63" s="27">
        <f t="shared" si="7"/>
        <v>96.6</v>
      </c>
    </row>
    <row r="64" spans="1:21" s="20" customFormat="1" ht="16.5">
      <c r="A64" s="26" t="s">
        <v>19</v>
      </c>
      <c r="B64" s="10">
        <v>94</v>
      </c>
      <c r="C64" s="10">
        <v>93</v>
      </c>
      <c r="D64" s="10">
        <v>94</v>
      </c>
      <c r="E64" s="10">
        <v>95</v>
      </c>
      <c r="F64" s="10">
        <v>93</v>
      </c>
      <c r="G64" s="27">
        <f t="shared" si="8"/>
        <v>93.8</v>
      </c>
      <c r="J64" s="21"/>
      <c r="K64" s="21"/>
      <c r="L64" s="21"/>
      <c r="M64" s="21"/>
      <c r="N64" s="21"/>
      <c r="O64" s="26" t="s">
        <v>45</v>
      </c>
      <c r="P64" s="10"/>
      <c r="Q64" s="10"/>
      <c r="R64" s="10"/>
      <c r="S64" s="10"/>
      <c r="T64" s="10">
        <v>96</v>
      </c>
      <c r="U64" s="27">
        <f t="shared" si="7"/>
        <v>96</v>
      </c>
    </row>
    <row r="65" spans="1:21" s="20" customFormat="1" ht="16.5">
      <c r="A65" s="26" t="s">
        <v>21</v>
      </c>
      <c r="B65" s="10">
        <v>98</v>
      </c>
      <c r="C65" s="10">
        <v>98</v>
      </c>
      <c r="D65" s="10">
        <v>97</v>
      </c>
      <c r="E65" s="10"/>
      <c r="F65" s="10">
        <v>94</v>
      </c>
      <c r="G65" s="27">
        <f t="shared" si="8"/>
        <v>96.75</v>
      </c>
      <c r="J65" s="21"/>
      <c r="K65" s="21"/>
      <c r="L65" s="21"/>
      <c r="M65" s="21"/>
      <c r="N65" s="21"/>
      <c r="O65" s="26" t="s">
        <v>32</v>
      </c>
      <c r="P65" s="10">
        <v>95</v>
      </c>
      <c r="Q65" s="10">
        <v>95</v>
      </c>
      <c r="R65" s="10">
        <v>98</v>
      </c>
      <c r="S65" s="10">
        <v>95</v>
      </c>
      <c r="T65" s="10">
        <v>97</v>
      </c>
      <c r="U65" s="27">
        <f t="shared" si="7"/>
        <v>96</v>
      </c>
    </row>
    <row r="66" spans="1:21" s="20" customFormat="1" ht="16.5">
      <c r="A66" s="26" t="s">
        <v>27</v>
      </c>
      <c r="B66" s="10">
        <v>93</v>
      </c>
      <c r="C66" s="10">
        <v>86</v>
      </c>
      <c r="D66" s="10">
        <v>94</v>
      </c>
      <c r="E66" s="10">
        <v>96</v>
      </c>
      <c r="F66" s="10">
        <v>92</v>
      </c>
      <c r="G66" s="27">
        <f t="shared" si="8"/>
        <v>92.2</v>
      </c>
      <c r="J66" s="21"/>
      <c r="K66" s="21"/>
      <c r="L66" s="21"/>
      <c r="M66" s="21"/>
      <c r="N66" s="21"/>
      <c r="O66" s="26" t="s">
        <v>44</v>
      </c>
      <c r="P66" s="10"/>
      <c r="Q66" s="10"/>
      <c r="R66" s="10"/>
      <c r="S66" s="10">
        <v>96</v>
      </c>
      <c r="T66" s="10"/>
      <c r="U66" s="27">
        <f t="shared" si="7"/>
        <v>96</v>
      </c>
    </row>
    <row r="67" spans="1:21" s="20" customFormat="1" ht="16.5">
      <c r="A67" s="26" t="s">
        <v>38</v>
      </c>
      <c r="B67" s="10">
        <v>93</v>
      </c>
      <c r="C67" s="10">
        <v>94</v>
      </c>
      <c r="D67" s="10">
        <v>94</v>
      </c>
      <c r="E67" s="10">
        <v>99</v>
      </c>
      <c r="F67" s="10">
        <v>99</v>
      </c>
      <c r="G67" s="27">
        <f t="shared" si="8"/>
        <v>95.8</v>
      </c>
      <c r="J67" s="21"/>
      <c r="K67" s="21"/>
      <c r="L67" s="21"/>
      <c r="M67" s="21"/>
      <c r="N67" s="21"/>
      <c r="O67" s="26" t="s">
        <v>38</v>
      </c>
      <c r="P67" s="10">
        <v>93</v>
      </c>
      <c r="Q67" s="10">
        <v>94</v>
      </c>
      <c r="R67" s="10">
        <v>94</v>
      </c>
      <c r="S67" s="10">
        <v>99</v>
      </c>
      <c r="T67" s="10">
        <v>99</v>
      </c>
      <c r="U67" s="27">
        <f t="shared" si="7"/>
        <v>95.8</v>
      </c>
    </row>
    <row r="68" spans="1:21" s="20" customFormat="1" ht="16.5">
      <c r="A68" s="26" t="s">
        <v>35</v>
      </c>
      <c r="B68" s="10">
        <v>87</v>
      </c>
      <c r="C68" s="10">
        <v>93</v>
      </c>
      <c r="D68" s="10">
        <v>96</v>
      </c>
      <c r="E68" s="10"/>
      <c r="F68" s="10">
        <v>93</v>
      </c>
      <c r="G68" s="27">
        <f t="shared" si="8"/>
        <v>92.25</v>
      </c>
      <c r="J68" s="21"/>
      <c r="K68" s="21"/>
      <c r="L68" s="21"/>
      <c r="M68" s="21"/>
      <c r="N68" s="21"/>
      <c r="O68" s="26" t="s">
        <v>43</v>
      </c>
      <c r="P68" s="10"/>
      <c r="Q68" s="10"/>
      <c r="R68" s="10"/>
      <c r="S68" s="10">
        <v>94</v>
      </c>
      <c r="T68" s="10"/>
      <c r="U68" s="27">
        <f t="shared" si="7"/>
        <v>94</v>
      </c>
    </row>
    <row r="69" spans="1:21" s="20" customFormat="1" ht="16.5">
      <c r="A69" s="26" t="s">
        <v>33</v>
      </c>
      <c r="B69" s="10">
        <v>86</v>
      </c>
      <c r="C69" s="10">
        <v>93</v>
      </c>
      <c r="D69" s="10">
        <v>96</v>
      </c>
      <c r="E69" s="10">
        <v>94</v>
      </c>
      <c r="F69" s="10">
        <v>95</v>
      </c>
      <c r="G69" s="27">
        <f t="shared" si="8"/>
        <v>92.8</v>
      </c>
      <c r="J69" s="21"/>
      <c r="K69" s="21"/>
      <c r="L69" s="21"/>
      <c r="M69" s="21"/>
      <c r="N69" s="21"/>
      <c r="O69" s="26" t="s">
        <v>19</v>
      </c>
      <c r="P69" s="10">
        <v>94</v>
      </c>
      <c r="Q69" s="10">
        <v>93</v>
      </c>
      <c r="R69" s="10">
        <v>94</v>
      </c>
      <c r="S69" s="10">
        <v>95</v>
      </c>
      <c r="T69" s="10">
        <v>93</v>
      </c>
      <c r="U69" s="27">
        <f t="shared" si="7"/>
        <v>93.8</v>
      </c>
    </row>
    <row r="70" spans="1:21" s="20" customFormat="1" ht="16.5">
      <c r="A70" s="26" t="s">
        <v>40</v>
      </c>
      <c r="B70" s="10">
        <v>90</v>
      </c>
      <c r="C70" s="10">
        <v>95</v>
      </c>
      <c r="D70" s="10">
        <v>93</v>
      </c>
      <c r="E70" s="10">
        <v>92</v>
      </c>
      <c r="F70" s="10">
        <v>91</v>
      </c>
      <c r="G70" s="27">
        <f t="shared" si="8"/>
        <v>92.2</v>
      </c>
      <c r="J70" s="21"/>
      <c r="K70" s="21"/>
      <c r="L70" s="21"/>
      <c r="M70" s="21"/>
      <c r="N70" s="21"/>
      <c r="O70" s="26" t="s">
        <v>34</v>
      </c>
      <c r="P70" s="10">
        <v>96</v>
      </c>
      <c r="Q70" s="10">
        <v>94</v>
      </c>
      <c r="R70" s="10">
        <v>93</v>
      </c>
      <c r="S70" s="10"/>
      <c r="T70" s="10">
        <v>92</v>
      </c>
      <c r="U70" s="27">
        <f t="shared" si="7"/>
        <v>93.75</v>
      </c>
    </row>
    <row r="71" spans="1:21" s="20" customFormat="1" ht="16.5">
      <c r="A71" s="26" t="s">
        <v>34</v>
      </c>
      <c r="B71" s="10">
        <v>96</v>
      </c>
      <c r="C71" s="10">
        <v>94</v>
      </c>
      <c r="D71" s="10">
        <v>93</v>
      </c>
      <c r="E71" s="10"/>
      <c r="F71" s="10">
        <v>92</v>
      </c>
      <c r="G71" s="27">
        <f t="shared" si="8"/>
        <v>93.75</v>
      </c>
      <c r="J71" s="21"/>
      <c r="K71" s="21"/>
      <c r="L71" s="21"/>
      <c r="M71" s="21"/>
      <c r="N71" s="21"/>
      <c r="O71" s="26" t="s">
        <v>16</v>
      </c>
      <c r="P71" s="10">
        <v>94</v>
      </c>
      <c r="Q71" s="10">
        <v>96</v>
      </c>
      <c r="R71" s="10">
        <v>92</v>
      </c>
      <c r="S71" s="10">
        <v>93</v>
      </c>
      <c r="T71" s="10">
        <v>93</v>
      </c>
      <c r="U71" s="27">
        <f t="shared" si="7"/>
        <v>93.6</v>
      </c>
    </row>
    <row r="72" spans="1:21" s="20" customFormat="1" ht="16.5">
      <c r="A72" s="26" t="s">
        <v>29</v>
      </c>
      <c r="B72" s="10">
        <v>86</v>
      </c>
      <c r="C72" s="10">
        <v>84</v>
      </c>
      <c r="D72" s="10">
        <v>92</v>
      </c>
      <c r="E72" s="10">
        <v>85</v>
      </c>
      <c r="F72" s="10">
        <v>89</v>
      </c>
      <c r="G72" s="27">
        <f t="shared" si="8"/>
        <v>87.2</v>
      </c>
      <c r="J72" s="21"/>
      <c r="K72" s="21"/>
      <c r="L72" s="21"/>
      <c r="M72" s="21"/>
      <c r="N72" s="21"/>
      <c r="O72" s="26" t="s">
        <v>14</v>
      </c>
      <c r="P72" s="10">
        <v>94</v>
      </c>
      <c r="Q72" s="10">
        <v>94</v>
      </c>
      <c r="R72" s="10">
        <v>96</v>
      </c>
      <c r="S72" s="10">
        <v>94</v>
      </c>
      <c r="T72" s="10">
        <v>88</v>
      </c>
      <c r="U72" s="27">
        <f t="shared" si="7"/>
        <v>93.2</v>
      </c>
    </row>
    <row r="73" spans="1:21" s="20" customFormat="1" ht="16.5">
      <c r="A73" s="26" t="s">
        <v>45</v>
      </c>
      <c r="B73" s="10"/>
      <c r="C73" s="10"/>
      <c r="D73" s="10"/>
      <c r="E73" s="10"/>
      <c r="F73" s="10">
        <v>96</v>
      </c>
      <c r="G73" s="27">
        <f t="shared" si="8"/>
        <v>96</v>
      </c>
      <c r="J73" s="21"/>
      <c r="K73" s="21"/>
      <c r="L73" s="21"/>
      <c r="M73" s="21"/>
      <c r="N73" s="21"/>
      <c r="O73" s="26" t="s">
        <v>13</v>
      </c>
      <c r="P73" s="10">
        <v>87</v>
      </c>
      <c r="Q73" s="10">
        <v>98</v>
      </c>
      <c r="R73" s="10">
        <v>94</v>
      </c>
      <c r="S73" s="10"/>
      <c r="T73" s="10"/>
      <c r="U73" s="27">
        <f t="shared" si="7"/>
        <v>93</v>
      </c>
    </row>
    <row r="74" spans="1:21" s="20" customFormat="1" ht="16.5">
      <c r="A74" s="26" t="s">
        <v>28</v>
      </c>
      <c r="B74" s="10">
        <v>87</v>
      </c>
      <c r="C74" s="10">
        <v>71</v>
      </c>
      <c r="D74" s="10">
        <v>90</v>
      </c>
      <c r="E74" s="10">
        <v>94</v>
      </c>
      <c r="F74" s="10">
        <v>87</v>
      </c>
      <c r="G74" s="27">
        <f t="shared" si="8"/>
        <v>85.8</v>
      </c>
      <c r="J74" s="21"/>
      <c r="K74" s="21"/>
      <c r="L74" s="21"/>
      <c r="M74" s="21"/>
      <c r="N74" s="21"/>
      <c r="O74" s="26" t="s">
        <v>33</v>
      </c>
      <c r="P74" s="10">
        <v>86</v>
      </c>
      <c r="Q74" s="10">
        <v>93</v>
      </c>
      <c r="R74" s="10">
        <v>96</v>
      </c>
      <c r="S74" s="10">
        <v>94</v>
      </c>
      <c r="T74" s="10">
        <v>95</v>
      </c>
      <c r="U74" s="27">
        <f t="shared" si="7"/>
        <v>92.8</v>
      </c>
    </row>
    <row r="75" spans="1:21" s="20" customFormat="1" ht="16.5">
      <c r="A75" s="26" t="s">
        <v>16</v>
      </c>
      <c r="B75" s="10">
        <v>94</v>
      </c>
      <c r="C75" s="10">
        <v>96</v>
      </c>
      <c r="D75" s="10">
        <v>92</v>
      </c>
      <c r="E75" s="10">
        <v>93</v>
      </c>
      <c r="F75" s="10">
        <v>93</v>
      </c>
      <c r="G75" s="27">
        <f t="shared" si="8"/>
        <v>93.6</v>
      </c>
      <c r="J75" s="21"/>
      <c r="K75" s="21"/>
      <c r="L75" s="21"/>
      <c r="M75" s="21"/>
      <c r="N75" s="21"/>
      <c r="O75" s="26" t="s">
        <v>15</v>
      </c>
      <c r="P75" s="10">
        <v>95</v>
      </c>
      <c r="Q75" s="10">
        <v>93</v>
      </c>
      <c r="R75" s="10">
        <v>91</v>
      </c>
      <c r="S75" s="10">
        <v>92</v>
      </c>
      <c r="T75" s="10">
        <v>92</v>
      </c>
      <c r="U75" s="27">
        <f t="shared" si="7"/>
        <v>92.6</v>
      </c>
    </row>
    <row r="76" spans="1:21" s="20" customFormat="1" ht="16.5">
      <c r="A76" s="26" t="s">
        <v>13</v>
      </c>
      <c r="B76" s="10">
        <v>87</v>
      </c>
      <c r="C76" s="10">
        <v>98</v>
      </c>
      <c r="D76" s="10">
        <v>94</v>
      </c>
      <c r="E76" s="10"/>
      <c r="F76" s="10"/>
      <c r="G76" s="27">
        <f t="shared" si="8"/>
        <v>93</v>
      </c>
      <c r="J76" s="21"/>
      <c r="K76" s="21"/>
      <c r="L76" s="21"/>
      <c r="M76" s="21"/>
      <c r="N76" s="21"/>
      <c r="O76" s="26" t="s">
        <v>35</v>
      </c>
      <c r="P76" s="10">
        <v>87</v>
      </c>
      <c r="Q76" s="10">
        <v>93</v>
      </c>
      <c r="R76" s="10">
        <v>96</v>
      </c>
      <c r="S76" s="10"/>
      <c r="T76" s="10">
        <v>93</v>
      </c>
      <c r="U76" s="27">
        <f t="shared" si="7"/>
        <v>92.25</v>
      </c>
    </row>
    <row r="77" spans="1:21" s="20" customFormat="1" ht="16.5">
      <c r="A77" s="26" t="s">
        <v>37</v>
      </c>
      <c r="B77" s="10">
        <v>97</v>
      </c>
      <c r="C77" s="10">
        <v>100</v>
      </c>
      <c r="D77" s="10">
        <v>99</v>
      </c>
      <c r="E77" s="10">
        <v>93</v>
      </c>
      <c r="F77" s="10">
        <v>100</v>
      </c>
      <c r="G77" s="27">
        <f t="shared" si="8"/>
        <v>97.8</v>
      </c>
      <c r="J77" s="21"/>
      <c r="K77" s="21"/>
      <c r="L77" s="21"/>
      <c r="M77" s="21"/>
      <c r="N77" s="21"/>
      <c r="O77" s="26" t="s">
        <v>27</v>
      </c>
      <c r="P77" s="10">
        <v>93</v>
      </c>
      <c r="Q77" s="10">
        <v>86</v>
      </c>
      <c r="R77" s="10">
        <v>94</v>
      </c>
      <c r="S77" s="10">
        <v>96</v>
      </c>
      <c r="T77" s="10">
        <v>92</v>
      </c>
      <c r="U77" s="27">
        <f t="shared" si="7"/>
        <v>92.2</v>
      </c>
    </row>
    <row r="78" spans="1:21" ht="16.5">
      <c r="A78" s="26" t="s">
        <v>42</v>
      </c>
      <c r="B78" s="10"/>
      <c r="C78" s="10"/>
      <c r="D78" s="10"/>
      <c r="E78" s="10">
        <v>89</v>
      </c>
      <c r="F78" s="10"/>
      <c r="G78" s="27">
        <f t="shared" si="8"/>
        <v>89</v>
      </c>
      <c r="O78" s="26" t="s">
        <v>30</v>
      </c>
      <c r="P78" s="10">
        <v>86</v>
      </c>
      <c r="Q78" s="10">
        <v>92</v>
      </c>
      <c r="R78" s="10">
        <v>93</v>
      </c>
      <c r="S78" s="10">
        <v>92</v>
      </c>
      <c r="T78" s="10">
        <v>98</v>
      </c>
      <c r="U78" s="27">
        <f t="shared" si="7"/>
        <v>92.2</v>
      </c>
    </row>
    <row r="79" spans="1:21" ht="16.5">
      <c r="A79" s="26" t="s">
        <v>32</v>
      </c>
      <c r="B79" s="10">
        <v>95</v>
      </c>
      <c r="C79" s="10">
        <v>95</v>
      </c>
      <c r="D79" s="10">
        <v>98</v>
      </c>
      <c r="E79" s="10">
        <v>95</v>
      </c>
      <c r="F79" s="10">
        <v>97</v>
      </c>
      <c r="G79" s="27">
        <f t="shared" si="8"/>
        <v>96</v>
      </c>
      <c r="O79" s="26" t="s">
        <v>40</v>
      </c>
      <c r="P79" s="10">
        <v>90</v>
      </c>
      <c r="Q79" s="10">
        <v>95</v>
      </c>
      <c r="R79" s="10">
        <v>93</v>
      </c>
      <c r="S79" s="10">
        <v>92</v>
      </c>
      <c r="T79" s="10">
        <v>91</v>
      </c>
      <c r="U79" s="27">
        <f t="shared" si="7"/>
        <v>92.2</v>
      </c>
    </row>
    <row r="80" spans="1:21" ht="16.5">
      <c r="A80" s="26" t="s">
        <v>44</v>
      </c>
      <c r="B80" s="10"/>
      <c r="C80" s="10"/>
      <c r="D80" s="10"/>
      <c r="E80" s="10">
        <v>96</v>
      </c>
      <c r="F80" s="10"/>
      <c r="G80" s="27">
        <f t="shared" si="8"/>
        <v>96</v>
      </c>
      <c r="O80" s="26" t="s">
        <v>39</v>
      </c>
      <c r="P80" s="10">
        <v>94</v>
      </c>
      <c r="Q80" s="10">
        <v>92</v>
      </c>
      <c r="R80" s="10">
        <v>84</v>
      </c>
      <c r="S80" s="10">
        <v>95</v>
      </c>
      <c r="T80" s="10">
        <v>92</v>
      </c>
      <c r="U80" s="27">
        <f t="shared" si="7"/>
        <v>91.4</v>
      </c>
    </row>
    <row r="81" spans="1:21" ht="16.5">
      <c r="A81" s="26" t="s">
        <v>18</v>
      </c>
      <c r="B81" s="10">
        <v>83</v>
      </c>
      <c r="C81" s="10">
        <v>93</v>
      </c>
      <c r="D81" s="10">
        <v>92</v>
      </c>
      <c r="E81" s="10">
        <v>93</v>
      </c>
      <c r="F81" s="10">
        <v>95</v>
      </c>
      <c r="G81" s="27">
        <f t="shared" si="8"/>
        <v>91.2</v>
      </c>
      <c r="O81" s="26" t="s">
        <v>18</v>
      </c>
      <c r="P81" s="10">
        <v>83</v>
      </c>
      <c r="Q81" s="10">
        <v>93</v>
      </c>
      <c r="R81" s="10">
        <v>92</v>
      </c>
      <c r="S81" s="10">
        <v>93</v>
      </c>
      <c r="T81" s="10">
        <v>95</v>
      </c>
      <c r="U81" s="27">
        <f t="shared" si="7"/>
        <v>91.2</v>
      </c>
    </row>
    <row r="82" spans="1:21" ht="16.5">
      <c r="A82" s="26" t="s">
        <v>14</v>
      </c>
      <c r="B82" s="10">
        <v>94</v>
      </c>
      <c r="C82" s="10">
        <v>94</v>
      </c>
      <c r="D82" s="10">
        <v>96</v>
      </c>
      <c r="E82" s="10">
        <v>94</v>
      </c>
      <c r="F82" s="10">
        <v>88</v>
      </c>
      <c r="G82" s="27">
        <f t="shared" si="8"/>
        <v>93.2</v>
      </c>
      <c r="O82" s="26" t="s">
        <v>42</v>
      </c>
      <c r="P82" s="10"/>
      <c r="Q82" s="10"/>
      <c r="R82" s="10"/>
      <c r="S82" s="10">
        <v>89</v>
      </c>
      <c r="T82" s="10"/>
      <c r="U82" s="27">
        <f t="shared" si="7"/>
        <v>89</v>
      </c>
    </row>
    <row r="83" spans="1:21" ht="16.5">
      <c r="A83" s="26" t="s">
        <v>30</v>
      </c>
      <c r="B83" s="10">
        <v>86</v>
      </c>
      <c r="C83" s="10">
        <v>92</v>
      </c>
      <c r="D83" s="10">
        <v>93</v>
      </c>
      <c r="E83" s="10">
        <v>92</v>
      </c>
      <c r="F83" s="10">
        <v>98</v>
      </c>
      <c r="G83" s="27">
        <f t="shared" si="8"/>
        <v>92.2</v>
      </c>
      <c r="O83" s="26" t="s">
        <v>29</v>
      </c>
      <c r="P83" s="10">
        <v>86</v>
      </c>
      <c r="Q83" s="10">
        <v>84</v>
      </c>
      <c r="R83" s="10">
        <v>92</v>
      </c>
      <c r="S83" s="10">
        <v>85</v>
      </c>
      <c r="T83" s="10">
        <v>89</v>
      </c>
      <c r="U83" s="27">
        <f t="shared" si="7"/>
        <v>87.2</v>
      </c>
    </row>
    <row r="84" spans="1:21" ht="17.25" thickBot="1">
      <c r="A84" s="28" t="s">
        <v>15</v>
      </c>
      <c r="B84" s="29">
        <v>95</v>
      </c>
      <c r="C84" s="29">
        <v>93</v>
      </c>
      <c r="D84" s="29">
        <v>91</v>
      </c>
      <c r="E84" s="29">
        <v>92</v>
      </c>
      <c r="F84" s="29">
        <v>92</v>
      </c>
      <c r="G84" s="30">
        <f t="shared" si="8"/>
        <v>92.6</v>
      </c>
      <c r="O84" s="28" t="s">
        <v>28</v>
      </c>
      <c r="P84" s="29">
        <v>87</v>
      </c>
      <c r="Q84" s="29">
        <v>71</v>
      </c>
      <c r="R84" s="29">
        <v>90</v>
      </c>
      <c r="S84" s="29">
        <v>94</v>
      </c>
      <c r="T84" s="29">
        <v>87</v>
      </c>
      <c r="U84" s="30">
        <f t="shared" si="7"/>
        <v>85.8</v>
      </c>
    </row>
    <row r="85" ht="17.25" thickTop="1"/>
    <row r="88" ht="16.5">
      <c r="O88" s="20"/>
    </row>
  </sheetData>
  <sheetProtection/>
  <mergeCells count="3">
    <mergeCell ref="A1:V1"/>
    <mergeCell ref="A57:V57"/>
    <mergeCell ref="P18:S18"/>
  </mergeCells>
  <printOptions horizontalCentered="1"/>
  <pageMargins left="0.5511811023622047" right="0.35433070866141736" top="0.55" bottom="0.65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2009-03-03T09:33:03Z</cp:lastPrinted>
  <dcterms:created xsi:type="dcterms:W3CDTF">1999-01-06T09:31:21Z</dcterms:created>
  <dcterms:modified xsi:type="dcterms:W3CDTF">2015-04-20T14:36:06Z</dcterms:modified>
  <cp:category/>
  <cp:version/>
  <cp:contentType/>
  <cp:contentStatus/>
</cp:coreProperties>
</file>