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61" windowWidth="11940" windowHeight="8130" activeTab="0"/>
  </bookViews>
  <sheets>
    <sheet name="Lent 2015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<sst xmlns="http://schemas.openxmlformats.org/spreadsheetml/2006/main" count="265" uniqueCount="63">
  <si>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</si>
  <si>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</si>
  <si>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</si>
  <si>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</si>
  <si>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</si>
  <si>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</si>
  <si>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</si>
  <si>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</si>
  <si>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</si>
  <si>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</si>
  <si>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</si>
  <si>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Philip Dobson</t>
  </si>
  <si>
    <t>Burrow-Smith, P</t>
  </si>
  <si>
    <t>Canford A</t>
  </si>
  <si>
    <t>Canford B</t>
  </si>
  <si>
    <t>Charterhouse D</t>
  </si>
  <si>
    <t>Gresham's G</t>
  </si>
  <si>
    <t>Gresham's H</t>
  </si>
  <si>
    <t>Gresham's I</t>
  </si>
  <si>
    <t>Tonbridge F</t>
  </si>
  <si>
    <t>BSSRA Trinity 2015 Section D Division 1</t>
  </si>
  <si>
    <t>Kosinski M</t>
  </si>
  <si>
    <t>Daplyn A</t>
  </si>
  <si>
    <t>Saw L</t>
  </si>
  <si>
    <t>Dyball B</t>
  </si>
  <si>
    <t>Francis S</t>
  </si>
  <si>
    <t>Pilato C</t>
  </si>
  <si>
    <t>Higham E</t>
  </si>
  <si>
    <t>Feist C</t>
  </si>
  <si>
    <t>Gittins E</t>
  </si>
  <si>
    <t>Kingston C</t>
  </si>
  <si>
    <t>Spensley A</t>
  </si>
  <si>
    <t>Zijdenbos J</t>
  </si>
  <si>
    <t>Carratu C</t>
  </si>
  <si>
    <t>Little T</t>
  </si>
  <si>
    <t>Tancred R</t>
  </si>
  <si>
    <t>Chamberlain B</t>
  </si>
  <si>
    <t>Hoo A</t>
  </si>
  <si>
    <t>Shakhman D</t>
  </si>
  <si>
    <t>Vlas A</t>
  </si>
  <si>
    <t>Ardern H</t>
  </si>
  <si>
    <t>Adams D</t>
  </si>
  <si>
    <t>Alston H</t>
  </si>
  <si>
    <t>Cubitt W</t>
  </si>
  <si>
    <t>Perry-Warnes N</t>
  </si>
  <si>
    <t>Edmonds H</t>
  </si>
  <si>
    <t>Clegg J</t>
  </si>
  <si>
    <t>Daglish O</t>
  </si>
  <si>
    <t>Voight-Noble J</t>
  </si>
  <si>
    <t>Ladies &amp; Gentlemen,</t>
  </si>
  <si>
    <t>Thank you for your cards, one school has submitted</t>
  </si>
  <si>
    <t>all their Rounds but I'll publish those scores in due course.</t>
  </si>
  <si>
    <t xml:space="preserve">You'll notice I've used handicaps to completely level the </t>
  </si>
  <si>
    <t>I'm keen to have your comments.</t>
  </si>
  <si>
    <t>playing field - the team that improves the most should win.</t>
  </si>
  <si>
    <t>DNS</t>
  </si>
  <si>
    <t>Smedhurst, A</t>
  </si>
  <si>
    <t>Having received your comments and a few others</t>
  </si>
  <si>
    <t>reverted to a more modest handicapping.</t>
  </si>
  <si>
    <t>Congratultions to Gresham's G.</t>
  </si>
  <si>
    <t>Results were delayed by students not shooting on time.</t>
  </si>
  <si>
    <t>from across BSSRA I have, at least for the time being,</t>
  </si>
  <si>
    <t>BSSRA Summer 2015 Section D Division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</si>
</sst>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4"/>
      <color indexed="10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color indexed="10"/>
      <name val="Trebuchet MS"/>
      <family val="2"/>
    </font>
    <font>
      <sz val="9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5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165" fontId="9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9"/>
  <sheetViews>
    <sheetView showZeros="0" tabSelected="1" zoomScalePageLayoutView="0" workbookViewId="0" topLeftCell="X1">
      <selection activeCell="X2" sqref="X2"/>
    </sheetView>
  </sheetViews>
  <sheetFormatPr defaultColWidth="9.140625" defaultRowHeight="12.75"/>
  <cols>
    <col min="1" max="1" width="17.7109375" style="32" hidden="1" customWidth="1"/>
    <col min="2" max="5" width="4.7109375" style="32" hidden="1" customWidth="1"/>
    <col min="6" max="6" width="5.421875" style="32" hidden="1" customWidth="1"/>
    <col min="7" max="7" width="5.7109375" style="44" hidden="1" customWidth="1"/>
    <col min="8" max="8" width="1.7109375" style="32" hidden="1" customWidth="1"/>
    <col min="9" max="9" width="14.7109375" style="32" hidden="1" customWidth="1"/>
    <col min="10" max="14" width="3.7109375" style="33" hidden="1" customWidth="1"/>
    <col min="15" max="15" width="16.8515625" style="32" hidden="1" customWidth="1"/>
    <col min="16" max="20" width="4.7109375" style="32" hidden="1" customWidth="1"/>
    <col min="21" max="21" width="5.7109375" style="32" hidden="1" customWidth="1"/>
    <col min="22" max="22" width="8.421875" style="32" hidden="1" customWidth="1"/>
    <col min="23" max="23" width="3.00390625" style="32" hidden="1" customWidth="1"/>
    <col min="24" max="24" width="17.7109375" style="4" customWidth="1"/>
    <col min="25" max="28" width="4.7109375" style="4" customWidth="1"/>
    <col min="29" max="29" width="5.421875" style="4" customWidth="1"/>
    <col min="30" max="30" width="5.7109375" style="4" customWidth="1"/>
    <col min="31" max="31" width="1.1484375" style="4" customWidth="1"/>
    <col min="32" max="32" width="13.7109375" style="4" hidden="1" customWidth="1"/>
    <col min="33" max="37" width="4.421875" style="4" hidden="1" customWidth="1"/>
    <col min="38" max="38" width="17.57421875" style="4" customWidth="1"/>
    <col min="39" max="43" width="4.7109375" style="4" customWidth="1"/>
    <col min="44" max="44" width="5.7109375" style="4" customWidth="1"/>
    <col min="45" max="45" width="8.421875" style="4" customWidth="1"/>
    <col min="46" max="16384" width="9.140625" style="4" customWidth="1"/>
  </cols>
  <sheetData>
    <row r="1" spans="1:45" ht="18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X1" s="73" t="s">
        <v>62</v>
      </c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2:45" ht="16.5">
      <c r="B2" s="33">
        <v>1</v>
      </c>
      <c r="C2" s="33">
        <v>2</v>
      </c>
      <c r="D2" s="33">
        <v>3</v>
      </c>
      <c r="E2" s="33">
        <v>4</v>
      </c>
      <c r="F2" s="33"/>
      <c r="G2" s="34"/>
      <c r="P2" s="33">
        <v>1</v>
      </c>
      <c r="Q2" s="33">
        <v>2</v>
      </c>
      <c r="R2" s="33">
        <v>3</v>
      </c>
      <c r="S2" s="33">
        <v>4</v>
      </c>
      <c r="T2" s="33"/>
      <c r="U2" s="34"/>
      <c r="V2" s="34"/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6"/>
      <c r="AG2" s="3"/>
      <c r="AH2" s="3"/>
      <c r="AI2" s="3"/>
      <c r="AJ2" s="3"/>
      <c r="AK2" s="3"/>
      <c r="AM2" s="3">
        <v>1</v>
      </c>
      <c r="AN2" s="3">
        <v>2</v>
      </c>
      <c r="AO2" s="3">
        <v>3</v>
      </c>
      <c r="AP2" s="3">
        <v>4</v>
      </c>
      <c r="AQ2" s="3">
        <v>5</v>
      </c>
      <c r="AR2" s="6"/>
      <c r="AS2" s="6"/>
    </row>
    <row r="3" spans="1:45" ht="16.5">
      <c r="A3" s="35" t="s">
        <v>13</v>
      </c>
      <c r="B3" s="33"/>
      <c r="C3" s="33"/>
      <c r="D3" s="33"/>
      <c r="E3" s="33"/>
      <c r="F3" s="33"/>
      <c r="G3" s="36" t="s">
        <v>1</v>
      </c>
      <c r="O3" s="37" t="s">
        <v>19</v>
      </c>
      <c r="P3" s="33"/>
      <c r="Q3" s="33"/>
      <c r="R3" s="33"/>
      <c r="S3" s="33"/>
      <c r="T3" s="33"/>
      <c r="U3" s="36" t="s">
        <v>1</v>
      </c>
      <c r="V3" s="36"/>
      <c r="X3" s="2" t="s">
        <v>13</v>
      </c>
      <c r="Y3" s="3"/>
      <c r="Z3" s="3"/>
      <c r="AA3" s="3"/>
      <c r="AB3" s="3"/>
      <c r="AC3" s="3"/>
      <c r="AD3" s="7" t="s">
        <v>1</v>
      </c>
      <c r="AG3" s="3"/>
      <c r="AH3" s="3"/>
      <c r="AI3" s="3"/>
      <c r="AJ3" s="3"/>
      <c r="AK3" s="3"/>
      <c r="AL3" s="1" t="s">
        <v>19</v>
      </c>
      <c r="AM3" s="3"/>
      <c r="AN3" s="3"/>
      <c r="AO3" s="3"/>
      <c r="AP3" s="3"/>
      <c r="AQ3" s="3"/>
      <c r="AR3" s="7" t="s">
        <v>1</v>
      </c>
      <c r="AS3" s="7"/>
    </row>
    <row r="4" spans="1:45" ht="16.5">
      <c r="A4" s="32" t="s">
        <v>22</v>
      </c>
      <c r="B4" s="32">
        <v>70</v>
      </c>
      <c r="C4" s="32">
        <v>86</v>
      </c>
      <c r="D4" s="32">
        <v>82</v>
      </c>
      <c r="E4" s="32">
        <v>86</v>
      </c>
      <c r="G4" s="34">
        <f aca="true" t="shared" si="0" ref="G4:G9">AVERAGE(B4:F4)</f>
        <v>81</v>
      </c>
      <c r="O4" s="32" t="s">
        <v>29</v>
      </c>
      <c r="P4" s="32">
        <v>94</v>
      </c>
      <c r="Q4" s="32">
        <v>99</v>
      </c>
      <c r="R4" s="32">
        <v>95</v>
      </c>
      <c r="S4" s="32">
        <v>96</v>
      </c>
      <c r="U4" s="34">
        <f aca="true" t="shared" si="1" ref="U4:U10">AVERAGE(P4:T4)</f>
        <v>96</v>
      </c>
      <c r="V4" s="34"/>
      <c r="X4" s="4" t="s">
        <v>22</v>
      </c>
      <c r="Y4" s="4">
        <v>70</v>
      </c>
      <c r="Z4" s="4">
        <v>86</v>
      </c>
      <c r="AA4" s="4">
        <v>82</v>
      </c>
      <c r="AB4" s="4">
        <v>86</v>
      </c>
      <c r="AD4" s="6">
        <f aca="true" t="shared" si="2" ref="AD4:AD9">AVERAGE(Y4:AC4)</f>
        <v>81</v>
      </c>
      <c r="AG4" s="3"/>
      <c r="AH4" s="3"/>
      <c r="AI4" s="3"/>
      <c r="AJ4" s="3"/>
      <c r="AK4" s="3"/>
      <c r="AL4" s="4" t="s">
        <v>29</v>
      </c>
      <c r="AM4" s="4">
        <v>94</v>
      </c>
      <c r="AN4" s="4">
        <v>99</v>
      </c>
      <c r="AO4" s="4">
        <v>95</v>
      </c>
      <c r="AP4" s="4">
        <v>96</v>
      </c>
      <c r="AR4" s="6">
        <f>AVERAGE(AM4:AQ4)</f>
        <v>96</v>
      </c>
      <c r="AS4" s="6"/>
    </row>
    <row r="5" spans="1:45" ht="16.5">
      <c r="A5" s="32" t="s">
        <v>24</v>
      </c>
      <c r="B5" s="32">
        <v>83</v>
      </c>
      <c r="C5" s="32">
        <v>87</v>
      </c>
      <c r="D5" s="32">
        <v>85</v>
      </c>
      <c r="E5" s="32">
        <v>81</v>
      </c>
      <c r="G5" s="34">
        <f t="shared" si="0"/>
        <v>84</v>
      </c>
      <c r="O5" s="32" t="s">
        <v>30</v>
      </c>
      <c r="P5" s="32">
        <v>95</v>
      </c>
      <c r="Q5" s="32">
        <v>93</v>
      </c>
      <c r="R5" s="32">
        <v>90</v>
      </c>
      <c r="S5" s="32">
        <v>92</v>
      </c>
      <c r="U5" s="34">
        <f t="shared" si="1"/>
        <v>92.5</v>
      </c>
      <c r="V5" s="34"/>
      <c r="X5" s="4" t="s">
        <v>24</v>
      </c>
      <c r="Y5" s="4">
        <v>83</v>
      </c>
      <c r="Z5" s="4">
        <v>87</v>
      </c>
      <c r="AA5" s="4">
        <v>85</v>
      </c>
      <c r="AB5" s="4">
        <v>81</v>
      </c>
      <c r="AD5" s="6">
        <f t="shared" si="2"/>
        <v>84</v>
      </c>
      <c r="AG5" s="3"/>
      <c r="AH5" s="3"/>
      <c r="AI5" s="3"/>
      <c r="AJ5" s="3"/>
      <c r="AK5" s="3"/>
      <c r="AL5" s="4" t="s">
        <v>30</v>
      </c>
      <c r="AM5" s="4">
        <v>95</v>
      </c>
      <c r="AN5" s="4">
        <v>93</v>
      </c>
      <c r="AO5" s="4">
        <v>90</v>
      </c>
      <c r="AP5" s="4">
        <v>92</v>
      </c>
      <c r="AR5" s="6">
        <f>AVERAGE(AM5:AQ5)</f>
        <v>92.5</v>
      </c>
      <c r="AS5" s="6"/>
    </row>
    <row r="6" spans="1:45" ht="16.5">
      <c r="A6" s="32" t="s">
        <v>21</v>
      </c>
      <c r="B6" s="32">
        <v>75</v>
      </c>
      <c r="C6" s="32">
        <v>76</v>
      </c>
      <c r="D6" s="32">
        <v>80</v>
      </c>
      <c r="E6" s="53" t="s">
        <v>55</v>
      </c>
      <c r="G6" s="34">
        <f t="shared" si="0"/>
        <v>77</v>
      </c>
      <c r="O6" s="32" t="s">
        <v>31</v>
      </c>
      <c r="P6" s="32">
        <v>89</v>
      </c>
      <c r="Q6" s="32">
        <v>93</v>
      </c>
      <c r="R6" s="32">
        <v>87</v>
      </c>
      <c r="S6" s="32">
        <v>93</v>
      </c>
      <c r="U6" s="34">
        <f t="shared" si="1"/>
        <v>90.5</v>
      </c>
      <c r="V6" s="34"/>
      <c r="X6" s="4" t="s">
        <v>21</v>
      </c>
      <c r="Y6" s="4">
        <v>75</v>
      </c>
      <c r="Z6" s="4">
        <v>76</v>
      </c>
      <c r="AA6" s="4">
        <v>80</v>
      </c>
      <c r="AB6" s="52" t="s">
        <v>55</v>
      </c>
      <c r="AD6" s="6">
        <f t="shared" si="2"/>
        <v>77</v>
      </c>
      <c r="AG6" s="3"/>
      <c r="AH6" s="3"/>
      <c r="AI6" s="3"/>
      <c r="AJ6" s="3"/>
      <c r="AK6" s="3"/>
      <c r="AL6" s="4" t="s">
        <v>31</v>
      </c>
      <c r="AM6" s="4">
        <v>89</v>
      </c>
      <c r="AN6" s="4">
        <v>93</v>
      </c>
      <c r="AO6" s="4">
        <v>87</v>
      </c>
      <c r="AP6" s="4">
        <v>93</v>
      </c>
      <c r="AR6" s="6">
        <f>AVERAGE(AM6:AQ6)</f>
        <v>90.5</v>
      </c>
      <c r="AS6" s="6"/>
    </row>
    <row r="7" spans="1:45" ht="16.5">
      <c r="A7" s="32" t="s">
        <v>23</v>
      </c>
      <c r="B7" s="32">
        <v>79</v>
      </c>
      <c r="C7" s="32">
        <v>79</v>
      </c>
      <c r="D7" s="32">
        <v>64</v>
      </c>
      <c r="E7" s="32">
        <v>60</v>
      </c>
      <c r="G7" s="34">
        <f t="shared" si="0"/>
        <v>70.5</v>
      </c>
      <c r="O7" s="32" t="s">
        <v>32</v>
      </c>
      <c r="P7" s="32">
        <v>87</v>
      </c>
      <c r="Q7" s="32">
        <v>98</v>
      </c>
      <c r="U7" s="34">
        <f t="shared" si="1"/>
        <v>92.5</v>
      </c>
      <c r="V7" s="34"/>
      <c r="X7" s="4" t="s">
        <v>23</v>
      </c>
      <c r="Y7" s="4">
        <v>79</v>
      </c>
      <c r="Z7" s="4">
        <v>79</v>
      </c>
      <c r="AA7" s="4">
        <v>64</v>
      </c>
      <c r="AB7" s="4">
        <v>60</v>
      </c>
      <c r="AD7" s="6">
        <f t="shared" si="2"/>
        <v>70.5</v>
      </c>
      <c r="AG7" s="3"/>
      <c r="AH7" s="3"/>
      <c r="AI7" s="3"/>
      <c r="AJ7" s="3"/>
      <c r="AK7" s="3"/>
      <c r="AL7" s="4" t="s">
        <v>32</v>
      </c>
      <c r="AM7" s="4">
        <v>87</v>
      </c>
      <c r="AN7" s="4">
        <v>98</v>
      </c>
      <c r="AR7" s="6">
        <f>AVERAGE(AM7:AQ7)</f>
        <v>92.5</v>
      </c>
      <c r="AS7" s="6"/>
    </row>
    <row r="8" spans="1:45" ht="16.5">
      <c r="A8" s="38" t="s">
        <v>3</v>
      </c>
      <c r="B8" s="39">
        <f>SUM(B4:B7)</f>
        <v>307</v>
      </c>
      <c r="C8" s="39">
        <f>SUM(C4:C7)</f>
        <v>328</v>
      </c>
      <c r="D8" s="39">
        <f>SUM(D4:D7)</f>
        <v>311</v>
      </c>
      <c r="E8" s="39">
        <f>SUM(E4:E7)</f>
        <v>227</v>
      </c>
      <c r="F8" s="39">
        <f>SUM(F4:F7)</f>
        <v>0</v>
      </c>
      <c r="G8" s="40">
        <f t="shared" si="0"/>
        <v>234.6</v>
      </c>
      <c r="O8" s="32" t="s">
        <v>56</v>
      </c>
      <c r="R8" s="32">
        <v>82</v>
      </c>
      <c r="S8" s="32">
        <v>91</v>
      </c>
      <c r="U8" s="34">
        <f t="shared" si="1"/>
        <v>86.5</v>
      </c>
      <c r="V8" s="34"/>
      <c r="X8" s="8" t="s">
        <v>3</v>
      </c>
      <c r="Y8" s="9">
        <f>SUM(Y4:Y7)</f>
        <v>307</v>
      </c>
      <c r="Z8" s="9">
        <f>SUM(Z4:Z7)</f>
        <v>328</v>
      </c>
      <c r="AA8" s="9">
        <f>SUM(AA4:AA7)</f>
        <v>311</v>
      </c>
      <c r="AB8" s="9">
        <f>SUM(AB4:AB7)</f>
        <v>227</v>
      </c>
      <c r="AC8" s="9">
        <f>SUM(AC4:AC7)</f>
        <v>0</v>
      </c>
      <c r="AD8" s="10">
        <f t="shared" si="2"/>
        <v>234.6</v>
      </c>
      <c r="AG8" s="3"/>
      <c r="AH8" s="3"/>
      <c r="AI8" s="3"/>
      <c r="AJ8" s="3"/>
      <c r="AK8" s="3"/>
      <c r="AL8" s="4" t="s">
        <v>56</v>
      </c>
      <c r="AO8" s="4">
        <v>82</v>
      </c>
      <c r="AP8" s="4">
        <v>91</v>
      </c>
      <c r="AS8" s="6"/>
    </row>
    <row r="9" spans="1:45" ht="16.5">
      <c r="A9" s="38" t="s">
        <v>10</v>
      </c>
      <c r="B9" s="41">
        <f>IF(B8=0,0,B8+$P16)</f>
        <v>379</v>
      </c>
      <c r="C9" s="41">
        <f>IF(C8=0,0,C8+$P16)</f>
        <v>400</v>
      </c>
      <c r="D9" s="41">
        <f>IF(D8=0,0,D8+$P16)</f>
        <v>383</v>
      </c>
      <c r="E9" s="41">
        <f>IF(E8=0,0,E8+$P16)</f>
        <v>299</v>
      </c>
      <c r="F9" s="41">
        <f>IF(F8=0,0,F8+$P16)</f>
        <v>0</v>
      </c>
      <c r="G9" s="40">
        <f t="shared" si="0"/>
        <v>292.2</v>
      </c>
      <c r="O9" s="38" t="s">
        <v>3</v>
      </c>
      <c r="P9" s="39">
        <f>SUM(P4:P7)</f>
        <v>365</v>
      </c>
      <c r="Q9" s="39">
        <f>SUM(Q4:Q7)</f>
        <v>383</v>
      </c>
      <c r="R9" s="39">
        <f>SUM(R4:R8)</f>
        <v>354</v>
      </c>
      <c r="S9" s="39">
        <f>SUM(S4:S8)</f>
        <v>372</v>
      </c>
      <c r="T9" s="39">
        <f>SUM(T4:T7)</f>
        <v>0</v>
      </c>
      <c r="U9" s="40">
        <f t="shared" si="1"/>
        <v>294.8</v>
      </c>
      <c r="V9" s="34"/>
      <c r="X9" s="8" t="s">
        <v>10</v>
      </c>
      <c r="Y9" s="11">
        <f>IF(Y8=0,0,Y8+$AM16)</f>
        <v>343</v>
      </c>
      <c r="Z9" s="11">
        <f>IF(Z8=0,0,Z8+$AM16)</f>
        <v>364</v>
      </c>
      <c r="AA9" s="11">
        <f>IF(AA8=0,0,AA8+$AM16)</f>
        <v>347</v>
      </c>
      <c r="AB9" s="11">
        <f>IF(AB8=0,0,AB8+$AM16)</f>
        <v>263</v>
      </c>
      <c r="AC9" s="11">
        <f>IF(AC8=0,0,AC8+$AM16)</f>
        <v>0</v>
      </c>
      <c r="AD9" s="10">
        <f t="shared" si="2"/>
        <v>263.4</v>
      </c>
      <c r="AG9" s="3"/>
      <c r="AH9" s="3"/>
      <c r="AI9" s="3"/>
      <c r="AJ9" s="3"/>
      <c r="AK9" s="3"/>
      <c r="AL9" s="8" t="s">
        <v>3</v>
      </c>
      <c r="AM9" s="9">
        <f>SUM(AM4:AM7)</f>
        <v>365</v>
      </c>
      <c r="AN9" s="9">
        <f>SUM(AN4:AN7)</f>
        <v>383</v>
      </c>
      <c r="AO9" s="9">
        <f>SUM(AO4:AO7)</f>
        <v>272</v>
      </c>
      <c r="AP9" s="9">
        <f>SUM(AP4:AP7)</f>
        <v>281</v>
      </c>
      <c r="AQ9" s="9">
        <f>SUM(AQ4:AQ7)</f>
        <v>0</v>
      </c>
      <c r="AR9" s="10">
        <f>AVERAGE(AM9:AQ9)</f>
        <v>260.2</v>
      </c>
      <c r="AS9" s="6"/>
    </row>
    <row r="10" spans="1:45" ht="16.5">
      <c r="A10" s="42"/>
      <c r="B10" s="41"/>
      <c r="C10" s="41"/>
      <c r="D10" s="41"/>
      <c r="E10" s="38" t="s">
        <v>10</v>
      </c>
      <c r="F10" s="43">
        <f>SUM(B9:F9)</f>
        <v>1461</v>
      </c>
      <c r="O10" s="38" t="s">
        <v>10</v>
      </c>
      <c r="P10" s="41">
        <f>IF(P9=0,0,P9+$P22)</f>
        <v>381</v>
      </c>
      <c r="Q10" s="41">
        <f>IF(Q9=0,0,Q9+$P22)</f>
        <v>399</v>
      </c>
      <c r="R10" s="41">
        <f>IF(R9=0,0,R9+$P22)</f>
        <v>370</v>
      </c>
      <c r="S10" s="41">
        <f>IF(S9=0,0,S9+$P22)</f>
        <v>388</v>
      </c>
      <c r="T10" s="41">
        <f>IF(T9=0,0,T9+$P22)</f>
        <v>0</v>
      </c>
      <c r="U10" s="40">
        <f t="shared" si="1"/>
        <v>307.6</v>
      </c>
      <c r="V10" s="45"/>
      <c r="X10" s="5"/>
      <c r="Y10" s="11"/>
      <c r="Z10" s="11"/>
      <c r="AA10" s="11"/>
      <c r="AB10" s="8" t="s">
        <v>10</v>
      </c>
      <c r="AC10" s="12">
        <f>SUM(Y9:AC9)</f>
        <v>1317</v>
      </c>
      <c r="AD10" s="13"/>
      <c r="AG10" s="3"/>
      <c r="AH10" s="3"/>
      <c r="AI10" s="3"/>
      <c r="AJ10" s="3"/>
      <c r="AK10" s="3"/>
      <c r="AL10" s="8" t="s">
        <v>10</v>
      </c>
      <c r="AM10" s="11">
        <f>IF(AM9=0,0,AM9+$AM22)</f>
        <v>373</v>
      </c>
      <c r="AN10" s="11">
        <f>IF(AN9=0,0,AN9+$AM22)</f>
        <v>391</v>
      </c>
      <c r="AO10" s="11">
        <f>IF(AO9=0,0,AO9+$AM22)</f>
        <v>280</v>
      </c>
      <c r="AP10" s="11">
        <f>IF(AP9=0,0,AP9+$AM22)</f>
        <v>289</v>
      </c>
      <c r="AQ10" s="11">
        <f>IF(AQ9=0,0,AQ9+$AM22)</f>
        <v>0</v>
      </c>
      <c r="AR10" s="10">
        <f>AVERAGE(AM10:AQ10)</f>
        <v>266.6</v>
      </c>
      <c r="AS10" s="14"/>
    </row>
    <row r="11" spans="1:44" ht="16.5">
      <c r="A11" s="35" t="s">
        <v>14</v>
      </c>
      <c r="B11" s="33"/>
      <c r="C11" s="33"/>
      <c r="D11" s="33"/>
      <c r="E11" s="33"/>
      <c r="F11" s="33"/>
      <c r="G11" s="34" t="s">
        <v>4</v>
      </c>
      <c r="O11" s="42"/>
      <c r="P11" s="41"/>
      <c r="Q11" s="41"/>
      <c r="R11" s="41"/>
      <c r="S11" s="38" t="s">
        <v>10</v>
      </c>
      <c r="T11" s="43">
        <f>SUM(P10:T10)</f>
        <v>1538</v>
      </c>
      <c r="U11" s="44"/>
      <c r="X11" s="2" t="s">
        <v>14</v>
      </c>
      <c r="Y11" s="3"/>
      <c r="Z11" s="3"/>
      <c r="AA11" s="3"/>
      <c r="AB11" s="3"/>
      <c r="AC11" s="3"/>
      <c r="AD11" s="6" t="s">
        <v>4</v>
      </c>
      <c r="AG11" s="3"/>
      <c r="AH11" s="3"/>
      <c r="AI11" s="3"/>
      <c r="AJ11" s="3"/>
      <c r="AK11" s="3"/>
      <c r="AL11" s="5"/>
      <c r="AM11" s="11"/>
      <c r="AN11" s="11"/>
      <c r="AO11" s="11"/>
      <c r="AP11" s="8" t="s">
        <v>10</v>
      </c>
      <c r="AQ11" s="12">
        <f>SUM(AM10:AQ10)</f>
        <v>1333</v>
      </c>
      <c r="AR11" s="13"/>
    </row>
    <row r="12" spans="1:42" ht="16.5">
      <c r="A12" s="32" t="s">
        <v>28</v>
      </c>
      <c r="B12" s="32">
        <v>55</v>
      </c>
      <c r="C12" s="32">
        <v>49</v>
      </c>
      <c r="D12" s="32">
        <v>49</v>
      </c>
      <c r="E12" s="32">
        <v>49</v>
      </c>
      <c r="G12" s="34">
        <f aca="true" t="shared" si="3" ref="G12:G17">AVERAGE(B12:F12)</f>
        <v>50.5</v>
      </c>
      <c r="P12" s="72"/>
      <c r="Q12" s="72"/>
      <c r="R12" s="72"/>
      <c r="S12" s="72"/>
      <c r="X12" s="4" t="s">
        <v>28</v>
      </c>
      <c r="Y12" s="4">
        <v>55</v>
      </c>
      <c r="Z12" s="4">
        <v>49</v>
      </c>
      <c r="AA12" s="4">
        <v>49</v>
      </c>
      <c r="AB12" s="4">
        <v>49</v>
      </c>
      <c r="AD12" s="6">
        <f aca="true" t="shared" si="4" ref="AD12:AD17">AVERAGE(Y12:AC12)</f>
        <v>50.5</v>
      </c>
      <c r="AG12" s="3"/>
      <c r="AH12" s="3"/>
      <c r="AI12" s="3"/>
      <c r="AJ12" s="3"/>
      <c r="AK12" s="3"/>
      <c r="AM12" s="74"/>
      <c r="AN12" s="74"/>
      <c r="AO12" s="74"/>
      <c r="AP12" s="74"/>
    </row>
    <row r="13" spans="1:38" ht="16.5">
      <c r="A13" s="32" t="s">
        <v>25</v>
      </c>
      <c r="B13" s="32">
        <v>42</v>
      </c>
      <c r="C13" s="32">
        <v>76</v>
      </c>
      <c r="D13" s="32">
        <v>82</v>
      </c>
      <c r="E13" s="32">
        <v>71</v>
      </c>
      <c r="G13" s="34">
        <f t="shared" si="3"/>
        <v>67.75</v>
      </c>
      <c r="O13" s="33"/>
      <c r="X13" s="4" t="s">
        <v>25</v>
      </c>
      <c r="Y13" s="4">
        <v>42</v>
      </c>
      <c r="Z13" s="4">
        <v>76</v>
      </c>
      <c r="AA13" s="4">
        <v>82</v>
      </c>
      <c r="AB13" s="4">
        <v>71</v>
      </c>
      <c r="AD13" s="6">
        <f t="shared" si="4"/>
        <v>67.75</v>
      </c>
      <c r="AG13" s="3"/>
      <c r="AH13" s="3"/>
      <c r="AI13" s="3"/>
      <c r="AJ13" s="3"/>
      <c r="AK13" s="3"/>
      <c r="AL13" s="3"/>
    </row>
    <row r="14" spans="1:37" ht="16.5">
      <c r="A14" s="32" t="s">
        <v>27</v>
      </c>
      <c r="B14" s="32">
        <v>67</v>
      </c>
      <c r="C14" s="32">
        <v>70</v>
      </c>
      <c r="D14" s="32">
        <v>88</v>
      </c>
      <c r="E14" s="32">
        <v>84</v>
      </c>
      <c r="G14" s="34">
        <f t="shared" si="3"/>
        <v>77.25</v>
      </c>
      <c r="X14" s="4" t="s">
        <v>27</v>
      </c>
      <c r="Y14" s="4">
        <v>67</v>
      </c>
      <c r="Z14" s="4">
        <v>70</v>
      </c>
      <c r="AA14" s="4">
        <v>88</v>
      </c>
      <c r="AB14" s="4">
        <v>84</v>
      </c>
      <c r="AD14" s="6">
        <f t="shared" si="4"/>
        <v>77.25</v>
      </c>
      <c r="AG14" s="3"/>
      <c r="AH14" s="3"/>
      <c r="AI14" s="3"/>
      <c r="AJ14" s="3"/>
      <c r="AK14" s="3"/>
    </row>
    <row r="15" spans="1:38" ht="16.5">
      <c r="A15" s="32" t="s">
        <v>26</v>
      </c>
      <c r="B15" s="32">
        <v>46</v>
      </c>
      <c r="C15" s="32">
        <v>52</v>
      </c>
      <c r="D15" s="53" t="s">
        <v>55</v>
      </c>
      <c r="E15" s="53" t="s">
        <v>55</v>
      </c>
      <c r="G15" s="34">
        <f t="shared" si="3"/>
        <v>49</v>
      </c>
      <c r="O15" s="46" t="s">
        <v>6</v>
      </c>
      <c r="X15" s="4" t="s">
        <v>26</v>
      </c>
      <c r="Y15" s="4">
        <v>46</v>
      </c>
      <c r="Z15" s="4">
        <v>52</v>
      </c>
      <c r="AA15" s="52" t="s">
        <v>55</v>
      </c>
      <c r="AB15" s="52" t="s">
        <v>55</v>
      </c>
      <c r="AD15" s="6">
        <f t="shared" si="4"/>
        <v>49</v>
      </c>
      <c r="AG15" s="3"/>
      <c r="AH15" s="3"/>
      <c r="AI15" s="3"/>
      <c r="AJ15" s="3"/>
      <c r="AK15" s="3"/>
      <c r="AL15" s="15" t="s">
        <v>6</v>
      </c>
    </row>
    <row r="16" spans="1:39" ht="16.5">
      <c r="A16" s="38" t="s">
        <v>3</v>
      </c>
      <c r="B16" s="39">
        <f>SUM(B12:B15)</f>
        <v>210</v>
      </c>
      <c r="C16" s="39">
        <f>SUM(C12:C15)</f>
        <v>247</v>
      </c>
      <c r="D16" s="39">
        <f>SUM(D12:D15)</f>
        <v>219</v>
      </c>
      <c r="E16" s="39">
        <f>SUM(E12:E15)</f>
        <v>204</v>
      </c>
      <c r="F16" s="39">
        <f>SUM(F12:F15)</f>
        <v>0</v>
      </c>
      <c r="G16" s="40">
        <f t="shared" si="3"/>
        <v>176</v>
      </c>
      <c r="O16" s="37" t="str">
        <f aca="true" t="shared" si="5" ref="O16:O22">O42</f>
        <v>Canford A</v>
      </c>
      <c r="P16" s="43">
        <v>72</v>
      </c>
      <c r="X16" s="8" t="s">
        <v>3</v>
      </c>
      <c r="Y16" s="9">
        <f>SUM(Y12:Y15)</f>
        <v>210</v>
      </c>
      <c r="Z16" s="9">
        <f>SUM(Z12:Z15)</f>
        <v>247</v>
      </c>
      <c r="AA16" s="9">
        <f>SUM(AA12:AA15)</f>
        <v>219</v>
      </c>
      <c r="AB16" s="9">
        <f>SUM(AB12:AB15)</f>
        <v>204</v>
      </c>
      <c r="AC16" s="9">
        <f>SUM(AC12:AC15)</f>
        <v>0</v>
      </c>
      <c r="AD16" s="10">
        <f t="shared" si="4"/>
        <v>176</v>
      </c>
      <c r="AG16" s="3"/>
      <c r="AH16" s="3"/>
      <c r="AI16" s="3"/>
      <c r="AJ16" s="3"/>
      <c r="AK16" s="3"/>
      <c r="AL16" s="1" t="str">
        <f aca="true" t="shared" si="6" ref="AL16:AL22">AL42</f>
        <v>Canford A</v>
      </c>
      <c r="AM16" s="12">
        <v>36</v>
      </c>
    </row>
    <row r="17" spans="1:39" ht="16.5">
      <c r="A17" s="38" t="s">
        <v>10</v>
      </c>
      <c r="B17" s="41">
        <f>IF(B16=0,0,B16+$P17)</f>
        <v>371</v>
      </c>
      <c r="C17" s="41">
        <f>IF(C16=0,0,C16+$P17)</f>
        <v>408</v>
      </c>
      <c r="D17" s="41">
        <f>IF(D16=0,0,D16+$P17)</f>
        <v>380</v>
      </c>
      <c r="E17" s="41">
        <f>IF(E16=0,0,E16+$P17)</f>
        <v>365</v>
      </c>
      <c r="F17" s="41">
        <f>IF(F16=0,0,F16+$P17)</f>
        <v>0</v>
      </c>
      <c r="G17" s="40">
        <f t="shared" si="3"/>
        <v>304.8</v>
      </c>
      <c r="O17" s="37" t="str">
        <f t="shared" si="5"/>
        <v>Canford B</v>
      </c>
      <c r="P17" s="43">
        <v>161</v>
      </c>
      <c r="X17" s="8" t="s">
        <v>10</v>
      </c>
      <c r="Y17" s="11">
        <f>IF(Y16=0,0,Y16+$AM17)</f>
        <v>291</v>
      </c>
      <c r="Z17" s="11">
        <f>IF(Z16=0,0,Z16+$AM17)</f>
        <v>328</v>
      </c>
      <c r="AA17" s="11">
        <f>IF(AA16=0,0,AA16+$AM17)</f>
        <v>300</v>
      </c>
      <c r="AB17" s="11">
        <f>IF(AB16=0,0,AB16+$AM17)</f>
        <v>285</v>
      </c>
      <c r="AC17" s="11">
        <f>IF(AC16=0,0,AC16+$AM17)</f>
        <v>0</v>
      </c>
      <c r="AD17" s="10">
        <f t="shared" si="4"/>
        <v>240.8</v>
      </c>
      <c r="AG17" s="3"/>
      <c r="AH17" s="3"/>
      <c r="AI17" s="3"/>
      <c r="AJ17" s="3"/>
      <c r="AK17" s="3"/>
      <c r="AL17" s="1" t="str">
        <f t="shared" si="6"/>
        <v>Canford B</v>
      </c>
      <c r="AM17" s="12">
        <v>81</v>
      </c>
    </row>
    <row r="18" spans="1:39" ht="16.5">
      <c r="A18" s="42"/>
      <c r="B18" s="41"/>
      <c r="C18" s="41"/>
      <c r="D18" s="41"/>
      <c r="E18" s="38" t="s">
        <v>10</v>
      </c>
      <c r="F18" s="43">
        <f>SUM(B17:F17)</f>
        <v>1524</v>
      </c>
      <c r="O18" s="37" t="str">
        <f t="shared" si="5"/>
        <v>Charterhouse D</v>
      </c>
      <c r="P18" s="43">
        <v>50</v>
      </c>
      <c r="X18" s="5"/>
      <c r="Y18" s="11"/>
      <c r="Z18" s="11"/>
      <c r="AA18" s="11"/>
      <c r="AB18" s="8" t="s">
        <v>10</v>
      </c>
      <c r="AC18" s="12">
        <f>SUM(Y17:AC17)</f>
        <v>1204</v>
      </c>
      <c r="AD18" s="13"/>
      <c r="AG18" s="3"/>
      <c r="AH18" s="3"/>
      <c r="AI18" s="3"/>
      <c r="AJ18" s="3"/>
      <c r="AK18" s="3"/>
      <c r="AL18" s="1" t="str">
        <f t="shared" si="6"/>
        <v>Charterhouse D</v>
      </c>
      <c r="AM18" s="12">
        <v>25</v>
      </c>
    </row>
    <row r="19" spans="1:39" ht="16.5">
      <c r="A19" s="35" t="s">
        <v>15</v>
      </c>
      <c r="B19" s="35" t="s">
        <v>0</v>
      </c>
      <c r="C19" s="35" t="s">
        <v>0</v>
      </c>
      <c r="D19" s="35" t="s">
        <v>0</v>
      </c>
      <c r="E19" s="35" t="s">
        <v>0</v>
      </c>
      <c r="F19" s="35" t="s">
        <v>0</v>
      </c>
      <c r="G19" s="34" t="s">
        <v>0</v>
      </c>
      <c r="O19" s="37" t="str">
        <f t="shared" si="5"/>
        <v>Gresham's G</v>
      </c>
      <c r="P19" s="43">
        <v>0</v>
      </c>
      <c r="X19" s="2" t="s">
        <v>15</v>
      </c>
      <c r="Y19" s="16" t="s">
        <v>0</v>
      </c>
      <c r="Z19" s="16" t="s">
        <v>0</v>
      </c>
      <c r="AA19" s="16" t="s">
        <v>0</v>
      </c>
      <c r="AB19" s="16" t="s">
        <v>0</v>
      </c>
      <c r="AC19" s="16" t="s">
        <v>0</v>
      </c>
      <c r="AD19" s="6" t="s">
        <v>0</v>
      </c>
      <c r="AG19" s="3"/>
      <c r="AH19" s="3"/>
      <c r="AI19" s="3"/>
      <c r="AJ19" s="3"/>
      <c r="AK19" s="3"/>
      <c r="AL19" s="1" t="str">
        <f t="shared" si="6"/>
        <v>Gresham's G</v>
      </c>
      <c r="AM19" s="12">
        <v>0</v>
      </c>
    </row>
    <row r="20" spans="1:39" ht="16.5">
      <c r="A20" s="32" t="s">
        <v>46</v>
      </c>
      <c r="B20" s="32">
        <v>88</v>
      </c>
      <c r="C20" s="32">
        <v>85</v>
      </c>
      <c r="D20" s="32">
        <v>82</v>
      </c>
      <c r="E20" s="32">
        <v>83</v>
      </c>
      <c r="G20" s="34">
        <f aca="true" t="shared" si="7" ref="G20:G25">AVERAGE(B20:F20)</f>
        <v>84.5</v>
      </c>
      <c r="O20" s="47" t="str">
        <f t="shared" si="5"/>
        <v>Gresham's H</v>
      </c>
      <c r="P20" s="43">
        <v>13</v>
      </c>
      <c r="X20" s="4" t="s">
        <v>46</v>
      </c>
      <c r="Y20" s="4">
        <v>88</v>
      </c>
      <c r="Z20" s="4">
        <v>85</v>
      </c>
      <c r="AA20" s="4">
        <v>82</v>
      </c>
      <c r="AB20" s="4">
        <v>83</v>
      </c>
      <c r="AD20" s="6">
        <f aca="true" t="shared" si="8" ref="AD20:AD25">AVERAGE(Y20:AC20)</f>
        <v>84.5</v>
      </c>
      <c r="AG20" s="3"/>
      <c r="AH20" s="3"/>
      <c r="AI20" s="3"/>
      <c r="AJ20" s="3"/>
      <c r="AK20" s="3"/>
      <c r="AL20" s="2" t="str">
        <f t="shared" si="6"/>
        <v>Gresham's H</v>
      </c>
      <c r="AM20" s="12">
        <v>6</v>
      </c>
    </row>
    <row r="21" spans="1:39" ht="16.5">
      <c r="A21" s="32" t="s">
        <v>47</v>
      </c>
      <c r="B21" s="32">
        <v>85</v>
      </c>
      <c r="C21" s="32">
        <v>90</v>
      </c>
      <c r="D21" s="32">
        <v>87</v>
      </c>
      <c r="E21" s="32">
        <v>87</v>
      </c>
      <c r="G21" s="34">
        <f t="shared" si="7"/>
        <v>87.25</v>
      </c>
      <c r="O21" s="47" t="str">
        <f t="shared" si="5"/>
        <v>Gresham's I</v>
      </c>
      <c r="P21" s="43">
        <v>27</v>
      </c>
      <c r="X21" s="4" t="s">
        <v>47</v>
      </c>
      <c r="Y21" s="4">
        <v>85</v>
      </c>
      <c r="Z21" s="4">
        <v>90</v>
      </c>
      <c r="AA21" s="4">
        <v>87</v>
      </c>
      <c r="AB21" s="4">
        <v>87</v>
      </c>
      <c r="AD21" s="6">
        <f t="shared" si="8"/>
        <v>87.25</v>
      </c>
      <c r="AG21" s="3"/>
      <c r="AH21" s="3"/>
      <c r="AI21" s="3"/>
      <c r="AJ21" s="3"/>
      <c r="AK21" s="3"/>
      <c r="AL21" s="2" t="str">
        <f t="shared" si="6"/>
        <v>Gresham's I</v>
      </c>
      <c r="AM21" s="12">
        <v>13</v>
      </c>
    </row>
    <row r="22" spans="1:39" ht="16.5">
      <c r="A22" s="32" t="s">
        <v>45</v>
      </c>
      <c r="B22" s="32">
        <v>90</v>
      </c>
      <c r="C22" s="32">
        <v>91</v>
      </c>
      <c r="D22" s="32">
        <v>82</v>
      </c>
      <c r="E22" s="32">
        <v>88</v>
      </c>
      <c r="G22" s="34">
        <f t="shared" si="7"/>
        <v>87.75</v>
      </c>
      <c r="O22" s="47" t="str">
        <f t="shared" si="5"/>
        <v>Tonbridge F</v>
      </c>
      <c r="P22" s="43">
        <v>16</v>
      </c>
      <c r="X22" s="4" t="s">
        <v>45</v>
      </c>
      <c r="Y22" s="4">
        <v>90</v>
      </c>
      <c r="Z22" s="4">
        <v>91</v>
      </c>
      <c r="AA22" s="4">
        <v>82</v>
      </c>
      <c r="AB22" s="4">
        <v>88</v>
      </c>
      <c r="AD22" s="6">
        <f t="shared" si="8"/>
        <v>87.75</v>
      </c>
      <c r="AG22" s="3"/>
      <c r="AH22" s="3"/>
      <c r="AI22" s="3"/>
      <c r="AJ22" s="3"/>
      <c r="AK22" s="3"/>
      <c r="AL22" s="2" t="str">
        <f t="shared" si="6"/>
        <v>Tonbridge F</v>
      </c>
      <c r="AM22" s="12">
        <v>8</v>
      </c>
    </row>
    <row r="23" spans="1:37" ht="16.5">
      <c r="A23" s="32" t="s">
        <v>48</v>
      </c>
      <c r="B23" s="32">
        <v>70</v>
      </c>
      <c r="C23" s="32">
        <v>80</v>
      </c>
      <c r="D23" s="32">
        <v>83</v>
      </c>
      <c r="E23" s="32">
        <v>92</v>
      </c>
      <c r="G23" s="34">
        <f t="shared" si="7"/>
        <v>81.25</v>
      </c>
      <c r="X23" s="4" t="s">
        <v>48</v>
      </c>
      <c r="Y23" s="4">
        <v>70</v>
      </c>
      <c r="Z23" s="4">
        <v>80</v>
      </c>
      <c r="AA23" s="4">
        <v>83</v>
      </c>
      <c r="AB23" s="4">
        <v>92</v>
      </c>
      <c r="AD23" s="6">
        <f t="shared" si="8"/>
        <v>81.25</v>
      </c>
      <c r="AG23" s="3"/>
      <c r="AH23" s="3"/>
      <c r="AI23" s="3"/>
      <c r="AJ23" s="3"/>
      <c r="AK23" s="3"/>
    </row>
    <row r="24" spans="1:38" ht="16.5">
      <c r="A24" s="38" t="s">
        <v>3</v>
      </c>
      <c r="B24" s="39">
        <f>SUM(B20:B23)</f>
        <v>333</v>
      </c>
      <c r="C24" s="39">
        <f>SUM(C20:C23)</f>
        <v>346</v>
      </c>
      <c r="D24" s="39">
        <f>SUM(D20:D23)</f>
        <v>334</v>
      </c>
      <c r="E24" s="39">
        <f>SUM(E20:E23)</f>
        <v>350</v>
      </c>
      <c r="F24" s="39">
        <f>SUM(F20:F23)</f>
        <v>0</v>
      </c>
      <c r="G24" s="40">
        <f t="shared" si="7"/>
        <v>272.6</v>
      </c>
      <c r="O24" s="32" t="s">
        <v>49</v>
      </c>
      <c r="X24" s="8" t="s">
        <v>3</v>
      </c>
      <c r="Y24" s="9">
        <f>SUM(Y20:Y23)</f>
        <v>333</v>
      </c>
      <c r="Z24" s="9">
        <f>SUM(Z20:Z23)</f>
        <v>346</v>
      </c>
      <c r="AA24" s="9">
        <f>SUM(AA20:AA23)</f>
        <v>334</v>
      </c>
      <c r="AB24" s="9">
        <f>SUM(AB20:AB23)</f>
        <v>350</v>
      </c>
      <c r="AC24" s="9">
        <f>SUM(AC20:AC23)</f>
        <v>0</v>
      </c>
      <c r="AD24" s="10">
        <f t="shared" si="8"/>
        <v>272.6</v>
      </c>
      <c r="AG24" s="3"/>
      <c r="AH24" s="3"/>
      <c r="AI24" s="3"/>
      <c r="AJ24" s="3"/>
      <c r="AK24" s="3"/>
      <c r="AL24" s="4" t="s">
        <v>49</v>
      </c>
    </row>
    <row r="25" spans="1:38" ht="16.5">
      <c r="A25" s="38" t="s">
        <v>10</v>
      </c>
      <c r="B25" s="41">
        <f>IF(B24=0,0,B24+$P18)</f>
        <v>383</v>
      </c>
      <c r="C25" s="41">
        <f>IF(C24=0,0,C24+$P18)</f>
        <v>396</v>
      </c>
      <c r="D25" s="41">
        <f>IF(D24=0,0,D24+$P18)</f>
        <v>384</v>
      </c>
      <c r="E25" s="41">
        <f>IF(E24=0,0,E24+$P18)</f>
        <v>400</v>
      </c>
      <c r="F25" s="41">
        <f>IF(F24=0,0,F24+$P18)</f>
        <v>0</v>
      </c>
      <c r="G25" s="40">
        <f t="shared" si="7"/>
        <v>312.6</v>
      </c>
      <c r="O25" s="48" t="s">
        <v>50</v>
      </c>
      <c r="X25" s="8" t="s">
        <v>10</v>
      </c>
      <c r="Y25" s="11">
        <f>IF(Y24=0,0,Y24+$AM18)</f>
        <v>358</v>
      </c>
      <c r="Z25" s="11">
        <f>IF(Z24=0,0,Z24+$AM18)</f>
        <v>371</v>
      </c>
      <c r="AA25" s="11">
        <f>IF(AA24=0,0,AA24+$AM18)</f>
        <v>359</v>
      </c>
      <c r="AB25" s="11">
        <f>IF(AB24=0,0,AB24+$AM18)</f>
        <v>375</v>
      </c>
      <c r="AC25" s="11">
        <f>IF(AC24=0,0,AC24+$AM18)</f>
        <v>0</v>
      </c>
      <c r="AD25" s="10">
        <f t="shared" si="8"/>
        <v>292.6</v>
      </c>
      <c r="AG25" s="3"/>
      <c r="AH25" s="3"/>
      <c r="AI25" s="3"/>
      <c r="AJ25" s="3"/>
      <c r="AK25" s="3"/>
      <c r="AL25" s="31" t="s">
        <v>57</v>
      </c>
    </row>
    <row r="26" spans="1:38" ht="16.5">
      <c r="A26" s="42"/>
      <c r="B26" s="41"/>
      <c r="C26" s="41"/>
      <c r="D26" s="41"/>
      <c r="E26" s="38" t="s">
        <v>10</v>
      </c>
      <c r="F26" s="43">
        <f>SUM(B25:F25)</f>
        <v>1563</v>
      </c>
      <c r="O26" s="48" t="s">
        <v>51</v>
      </c>
      <c r="X26" s="5"/>
      <c r="Y26" s="11"/>
      <c r="Z26" s="11"/>
      <c r="AA26" s="11"/>
      <c r="AB26" s="8" t="s">
        <v>10</v>
      </c>
      <c r="AC26" s="12">
        <f>SUM(Y25:AC25)</f>
        <v>1463</v>
      </c>
      <c r="AD26" s="13"/>
      <c r="AG26" s="3"/>
      <c r="AH26" s="3"/>
      <c r="AI26" s="3"/>
      <c r="AJ26" s="3"/>
      <c r="AK26" s="3"/>
      <c r="AL26" s="31" t="s">
        <v>61</v>
      </c>
    </row>
    <row r="27" spans="1:38" ht="16.5">
      <c r="A27" s="37" t="s">
        <v>16</v>
      </c>
      <c r="B27" s="33"/>
      <c r="C27" s="33"/>
      <c r="D27" s="33"/>
      <c r="E27" s="33"/>
      <c r="F27" s="33" t="s">
        <v>0</v>
      </c>
      <c r="G27" s="34" t="s">
        <v>0</v>
      </c>
      <c r="O27" s="48" t="s">
        <v>52</v>
      </c>
      <c r="X27" s="1" t="s">
        <v>16</v>
      </c>
      <c r="Y27" s="3"/>
      <c r="Z27" s="3"/>
      <c r="AA27" s="3"/>
      <c r="AB27" s="3"/>
      <c r="AC27" s="3" t="s">
        <v>0</v>
      </c>
      <c r="AD27" s="6" t="s">
        <v>0</v>
      </c>
      <c r="AG27" s="3"/>
      <c r="AH27" s="3"/>
      <c r="AI27" s="3"/>
      <c r="AJ27" s="3"/>
      <c r="AK27" s="3"/>
      <c r="AL27" s="31" t="s">
        <v>58</v>
      </c>
    </row>
    <row r="28" spans="1:38" ht="16.5">
      <c r="A28" s="32" t="s">
        <v>36</v>
      </c>
      <c r="B28" s="32">
        <v>98</v>
      </c>
      <c r="C28" s="32">
        <v>97</v>
      </c>
      <c r="D28" s="32">
        <v>96</v>
      </c>
      <c r="E28" s="32">
        <v>98</v>
      </c>
      <c r="G28" s="34">
        <f aca="true" t="shared" si="9" ref="G28:G33">AVERAGE(B28:F28)</f>
        <v>97.25</v>
      </c>
      <c r="O28" s="48" t="s">
        <v>54</v>
      </c>
      <c r="X28" s="4" t="s">
        <v>36</v>
      </c>
      <c r="Y28" s="4">
        <v>98</v>
      </c>
      <c r="Z28" s="4">
        <v>97</v>
      </c>
      <c r="AA28" s="4">
        <v>96</v>
      </c>
      <c r="AB28" s="4">
        <v>98</v>
      </c>
      <c r="AD28" s="6">
        <f aca="true" t="shared" si="10" ref="AD28:AD33">AVERAGE(Y28:AC28)</f>
        <v>97.25</v>
      </c>
      <c r="AG28" s="3"/>
      <c r="AH28" s="3"/>
      <c r="AI28" s="3"/>
      <c r="AJ28" s="3"/>
      <c r="AK28" s="3"/>
      <c r="AL28" s="31" t="s">
        <v>59</v>
      </c>
    </row>
    <row r="29" spans="1:38" ht="16.5">
      <c r="A29" s="32" t="s">
        <v>37</v>
      </c>
      <c r="B29" s="32">
        <v>97</v>
      </c>
      <c r="C29" s="32">
        <v>96</v>
      </c>
      <c r="D29" s="32">
        <v>96</v>
      </c>
      <c r="E29" s="32">
        <v>94</v>
      </c>
      <c r="G29" s="34">
        <f t="shared" si="9"/>
        <v>95.75</v>
      </c>
      <c r="O29" s="48" t="s">
        <v>53</v>
      </c>
      <c r="X29" s="4" t="s">
        <v>37</v>
      </c>
      <c r="Y29" s="4">
        <v>97</v>
      </c>
      <c r="Z29" s="4">
        <v>96</v>
      </c>
      <c r="AA29" s="4">
        <v>96</v>
      </c>
      <c r="AB29" s="4">
        <v>94</v>
      </c>
      <c r="AD29" s="6">
        <f t="shared" si="10"/>
        <v>95.75</v>
      </c>
      <c r="AG29" s="3"/>
      <c r="AH29" s="3"/>
      <c r="AI29" s="3"/>
      <c r="AJ29" s="3"/>
      <c r="AK29" s="3"/>
      <c r="AL29" s="31" t="s">
        <v>60</v>
      </c>
    </row>
    <row r="30" spans="1:37" ht="16.5">
      <c r="A30" s="32" t="s">
        <v>38</v>
      </c>
      <c r="B30" s="32">
        <v>97</v>
      </c>
      <c r="C30" s="32">
        <v>98</v>
      </c>
      <c r="D30" s="32">
        <v>99</v>
      </c>
      <c r="E30" s="32">
        <v>98</v>
      </c>
      <c r="G30" s="34">
        <f t="shared" si="9"/>
        <v>98</v>
      </c>
      <c r="X30" s="4" t="s">
        <v>38</v>
      </c>
      <c r="Y30" s="4">
        <v>97</v>
      </c>
      <c r="Z30" s="4">
        <v>98</v>
      </c>
      <c r="AA30" s="4">
        <v>99</v>
      </c>
      <c r="AB30" s="4">
        <v>98</v>
      </c>
      <c r="AD30" s="6">
        <f t="shared" si="10"/>
        <v>98</v>
      </c>
      <c r="AG30" s="3"/>
      <c r="AH30" s="3"/>
      <c r="AI30" s="3"/>
      <c r="AJ30" s="3"/>
      <c r="AK30" s="3"/>
    </row>
    <row r="31" spans="1:37" ht="16.5">
      <c r="A31" s="32" t="s">
        <v>39</v>
      </c>
      <c r="B31" s="32">
        <v>99</v>
      </c>
      <c r="C31" s="32">
        <v>98</v>
      </c>
      <c r="D31" s="32">
        <v>97</v>
      </c>
      <c r="E31" s="32">
        <v>96</v>
      </c>
      <c r="G31" s="34">
        <f t="shared" si="9"/>
        <v>97.5</v>
      </c>
      <c r="X31" s="4" t="s">
        <v>39</v>
      </c>
      <c r="Y31" s="4">
        <v>99</v>
      </c>
      <c r="Z31" s="4">
        <v>98</v>
      </c>
      <c r="AA31" s="4">
        <v>97</v>
      </c>
      <c r="AB31" s="4">
        <v>96</v>
      </c>
      <c r="AD31" s="6">
        <f t="shared" si="10"/>
        <v>97.5</v>
      </c>
      <c r="AG31" s="3"/>
      <c r="AH31" s="3"/>
      <c r="AI31" s="3"/>
      <c r="AJ31" s="3"/>
      <c r="AK31" s="3"/>
    </row>
    <row r="32" spans="1:37" ht="16.5">
      <c r="A32" s="38" t="s">
        <v>3</v>
      </c>
      <c r="B32" s="39">
        <f>SUM(B28:B31)</f>
        <v>391</v>
      </c>
      <c r="C32" s="39">
        <f>SUM(C28:C31)</f>
        <v>389</v>
      </c>
      <c r="D32" s="39">
        <f>SUM(D28:D31)</f>
        <v>388</v>
      </c>
      <c r="E32" s="39">
        <f>SUM(E28:E31)</f>
        <v>386</v>
      </c>
      <c r="F32" s="39">
        <f>SUM(F28:F31)</f>
        <v>0</v>
      </c>
      <c r="G32" s="40">
        <f t="shared" si="9"/>
        <v>310.8</v>
      </c>
      <c r="X32" s="8" t="s">
        <v>3</v>
      </c>
      <c r="Y32" s="9">
        <f>SUM(Y28:Y31)</f>
        <v>391</v>
      </c>
      <c r="Z32" s="9">
        <f>SUM(Z28:Z31)</f>
        <v>389</v>
      </c>
      <c r="AA32" s="9">
        <f>SUM(AA28:AA31)</f>
        <v>388</v>
      </c>
      <c r="AB32" s="9">
        <f>SUM(AB28:AB31)</f>
        <v>386</v>
      </c>
      <c r="AC32" s="9">
        <f>SUM(AC28:AC31)</f>
        <v>0</v>
      </c>
      <c r="AD32" s="10">
        <f t="shared" si="10"/>
        <v>310.8</v>
      </c>
      <c r="AG32" s="3"/>
      <c r="AH32" s="3"/>
      <c r="AI32" s="3"/>
      <c r="AJ32" s="3"/>
      <c r="AK32" s="3"/>
    </row>
    <row r="33" spans="1:37" ht="16.5">
      <c r="A33" s="38" t="s">
        <v>10</v>
      </c>
      <c r="B33" s="41">
        <f>IF(B32=0,0,B32+$P19)</f>
        <v>391</v>
      </c>
      <c r="C33" s="41">
        <f>IF(C32=0,0,C32+$P19)</f>
        <v>389</v>
      </c>
      <c r="D33" s="41">
        <f>IF(D32=0,0,D32+$P19)</f>
        <v>388</v>
      </c>
      <c r="E33" s="41">
        <f>IF(E32=0,0,E32+$P19)</f>
        <v>386</v>
      </c>
      <c r="F33" s="41">
        <f>IF(F32=0,0,F32+$P19)</f>
        <v>0</v>
      </c>
      <c r="G33" s="40">
        <f t="shared" si="9"/>
        <v>310.8</v>
      </c>
      <c r="X33" s="8" t="s">
        <v>10</v>
      </c>
      <c r="Y33" s="11">
        <f>IF(Y32=0,0,Y32+$AM19)</f>
        <v>391</v>
      </c>
      <c r="Z33" s="11">
        <f>IF(Z32=0,0,Z32+$AM19)</f>
        <v>389</v>
      </c>
      <c r="AA33" s="11">
        <f>IF(AA32=0,0,AA32+$AM19)</f>
        <v>388</v>
      </c>
      <c r="AB33" s="11">
        <f>IF(AB32=0,0,AB32+$AM19)</f>
        <v>386</v>
      </c>
      <c r="AC33" s="11">
        <f>IF(AC32=0,0,AC32+$AM19)</f>
        <v>0</v>
      </c>
      <c r="AD33" s="10">
        <f t="shared" si="10"/>
        <v>310.8</v>
      </c>
      <c r="AG33" s="3"/>
      <c r="AH33" s="3"/>
      <c r="AI33" s="3"/>
      <c r="AJ33" s="3"/>
      <c r="AK33" s="3"/>
    </row>
    <row r="34" spans="1:37" ht="16.5">
      <c r="A34" s="42"/>
      <c r="B34" s="41"/>
      <c r="C34" s="41"/>
      <c r="D34" s="41"/>
      <c r="E34" s="38" t="s">
        <v>10</v>
      </c>
      <c r="F34" s="43">
        <f>SUM(B33:F33)</f>
        <v>1554</v>
      </c>
      <c r="X34" s="5"/>
      <c r="Y34" s="11"/>
      <c r="Z34" s="11"/>
      <c r="AA34" s="11"/>
      <c r="AB34" s="8" t="s">
        <v>10</v>
      </c>
      <c r="AC34" s="12">
        <f>SUM(Y33:AC33)</f>
        <v>1554</v>
      </c>
      <c r="AD34" s="13"/>
      <c r="AG34" s="3"/>
      <c r="AH34" s="3"/>
      <c r="AI34" s="3"/>
      <c r="AJ34" s="3"/>
      <c r="AK34" s="3"/>
    </row>
    <row r="35" spans="1:37" ht="16.5">
      <c r="A35" s="37" t="s">
        <v>17</v>
      </c>
      <c r="B35" s="33"/>
      <c r="C35" s="33"/>
      <c r="D35" s="33"/>
      <c r="E35" s="33"/>
      <c r="F35" s="33" t="s">
        <v>0</v>
      </c>
      <c r="G35" s="34" t="s">
        <v>0</v>
      </c>
      <c r="X35" s="1" t="s">
        <v>17</v>
      </c>
      <c r="Y35" s="3"/>
      <c r="Z35" s="3"/>
      <c r="AA35" s="3"/>
      <c r="AB35" s="3"/>
      <c r="AC35" s="3" t="s">
        <v>0</v>
      </c>
      <c r="AD35" s="6" t="s">
        <v>0</v>
      </c>
      <c r="AG35" s="3"/>
      <c r="AH35" s="3"/>
      <c r="AI35" s="3"/>
      <c r="AJ35" s="3"/>
      <c r="AK35" s="3"/>
    </row>
    <row r="36" spans="1:42" ht="16.5">
      <c r="A36" s="32" t="s">
        <v>40</v>
      </c>
      <c r="B36" s="32">
        <v>93</v>
      </c>
      <c r="C36" s="32">
        <v>86</v>
      </c>
      <c r="D36" s="32">
        <v>94</v>
      </c>
      <c r="E36" s="32">
        <v>91</v>
      </c>
      <c r="G36" s="34">
        <f aca="true" t="shared" si="11" ref="G36:G41">AVERAGE(B36:F36)</f>
        <v>91</v>
      </c>
      <c r="Q36" s="49"/>
      <c r="R36" s="49"/>
      <c r="S36" s="49"/>
      <c r="X36" s="4" t="s">
        <v>40</v>
      </c>
      <c r="Y36" s="4">
        <v>93</v>
      </c>
      <c r="Z36" s="4">
        <v>86</v>
      </c>
      <c r="AA36" s="4">
        <v>94</v>
      </c>
      <c r="AB36" s="4">
        <v>91</v>
      </c>
      <c r="AD36" s="6">
        <f aca="true" t="shared" si="12" ref="AD36:AD41">AVERAGE(Y36:AC36)</f>
        <v>91</v>
      </c>
      <c r="AG36" s="3"/>
      <c r="AH36" s="3"/>
      <c r="AI36" s="3"/>
      <c r="AJ36" s="3"/>
      <c r="AK36" s="3"/>
      <c r="AN36" s="17"/>
      <c r="AO36" s="17"/>
      <c r="AP36" s="17"/>
    </row>
    <row r="37" spans="1:39" ht="16.5">
      <c r="A37" s="32" t="s">
        <v>33</v>
      </c>
      <c r="B37" s="32">
        <v>97</v>
      </c>
      <c r="C37" s="32">
        <v>97</v>
      </c>
      <c r="D37" s="32">
        <v>95</v>
      </c>
      <c r="E37" s="32">
        <v>95</v>
      </c>
      <c r="G37" s="34">
        <f t="shared" si="11"/>
        <v>96</v>
      </c>
      <c r="P37" s="32" t="s">
        <v>11</v>
      </c>
      <c r="X37" s="4" t="s">
        <v>33</v>
      </c>
      <c r="Y37" s="4">
        <v>97</v>
      </c>
      <c r="Z37" s="4">
        <v>97</v>
      </c>
      <c r="AA37" s="4">
        <v>95</v>
      </c>
      <c r="AB37" s="4">
        <v>95</v>
      </c>
      <c r="AD37" s="6">
        <f t="shared" si="12"/>
        <v>96</v>
      </c>
      <c r="AG37" s="3"/>
      <c r="AH37" s="3"/>
      <c r="AI37" s="3"/>
      <c r="AJ37" s="3"/>
      <c r="AK37" s="3"/>
      <c r="AM37" s="4" t="s">
        <v>11</v>
      </c>
    </row>
    <row r="38" spans="1:42" ht="16.5">
      <c r="A38" s="32" t="s">
        <v>34</v>
      </c>
      <c r="B38" s="32">
        <v>99</v>
      </c>
      <c r="C38" s="32">
        <v>96</v>
      </c>
      <c r="D38" s="32">
        <v>97</v>
      </c>
      <c r="E38" s="32">
        <v>93</v>
      </c>
      <c r="G38" s="34">
        <f t="shared" si="11"/>
        <v>96.25</v>
      </c>
      <c r="P38" s="72">
        <f ca="1">TODAY()</f>
        <v>42190</v>
      </c>
      <c r="Q38" s="72"/>
      <c r="R38" s="72"/>
      <c r="S38" s="72"/>
      <c r="X38" s="4" t="s">
        <v>34</v>
      </c>
      <c r="Y38" s="4">
        <v>99</v>
      </c>
      <c r="Z38" s="4">
        <v>96</v>
      </c>
      <c r="AA38" s="4">
        <v>97</v>
      </c>
      <c r="AB38" s="4">
        <v>93</v>
      </c>
      <c r="AD38" s="6">
        <f t="shared" si="12"/>
        <v>96.25</v>
      </c>
      <c r="AG38" s="3"/>
      <c r="AH38" s="3"/>
      <c r="AI38" s="3"/>
      <c r="AJ38" s="3"/>
      <c r="AK38" s="3"/>
      <c r="AM38" s="74">
        <v>42190</v>
      </c>
      <c r="AN38" s="74"/>
      <c r="AO38" s="74"/>
      <c r="AP38" s="74"/>
    </row>
    <row r="39" spans="1:37" ht="16.5">
      <c r="A39" s="32" t="s">
        <v>35</v>
      </c>
      <c r="B39" s="32">
        <v>94</v>
      </c>
      <c r="C39" s="32">
        <v>92</v>
      </c>
      <c r="D39" s="32">
        <v>96</v>
      </c>
      <c r="E39" s="32">
        <v>93</v>
      </c>
      <c r="G39" s="34">
        <f t="shared" si="11"/>
        <v>93.75</v>
      </c>
      <c r="W39" s="35"/>
      <c r="X39" s="4" t="s">
        <v>35</v>
      </c>
      <c r="Y39" s="4">
        <v>94</v>
      </c>
      <c r="Z39" s="4">
        <v>92</v>
      </c>
      <c r="AA39" s="4">
        <v>96</v>
      </c>
      <c r="AB39" s="4">
        <v>93</v>
      </c>
      <c r="AD39" s="6">
        <f t="shared" si="12"/>
        <v>93.75</v>
      </c>
      <c r="AG39" s="3"/>
      <c r="AH39" s="3"/>
      <c r="AI39" s="3"/>
      <c r="AJ39" s="3"/>
      <c r="AK39" s="3"/>
    </row>
    <row r="40" spans="1:37" ht="16.5">
      <c r="A40" s="38" t="s">
        <v>3</v>
      </c>
      <c r="B40" s="39">
        <f>SUM(B36:B39)</f>
        <v>383</v>
      </c>
      <c r="C40" s="39">
        <f>SUM(C36:C39)</f>
        <v>371</v>
      </c>
      <c r="D40" s="39">
        <f>SUM(D36:D39)</f>
        <v>382</v>
      </c>
      <c r="E40" s="39">
        <f>SUM(E36:E39)</f>
        <v>372</v>
      </c>
      <c r="F40" s="39">
        <f>SUM(F36:F39)</f>
        <v>0</v>
      </c>
      <c r="G40" s="40">
        <f t="shared" si="11"/>
        <v>301.6</v>
      </c>
      <c r="W40" s="35"/>
      <c r="X40" s="8" t="s">
        <v>3</v>
      </c>
      <c r="Y40" s="9">
        <f>SUM(Y36:Y39)</f>
        <v>383</v>
      </c>
      <c r="Z40" s="9">
        <f>SUM(Z36:Z39)</f>
        <v>371</v>
      </c>
      <c r="AA40" s="9">
        <f>SUM(AA36:AA39)</f>
        <v>382</v>
      </c>
      <c r="AB40" s="9">
        <f>SUM(AB36:AB39)</f>
        <v>372</v>
      </c>
      <c r="AC40" s="9">
        <f>SUM(AC36:AC39)</f>
        <v>0</v>
      </c>
      <c r="AD40" s="10">
        <f t="shared" si="12"/>
        <v>301.6</v>
      </c>
      <c r="AG40" s="3"/>
      <c r="AH40" s="3"/>
      <c r="AI40" s="3"/>
      <c r="AJ40" s="3"/>
      <c r="AK40" s="3"/>
    </row>
    <row r="41" spans="1:45" ht="16.5">
      <c r="A41" s="38" t="s">
        <v>10</v>
      </c>
      <c r="B41" s="41">
        <f>IF(B40=0,0,B40+$P20)</f>
        <v>396</v>
      </c>
      <c r="C41" s="41">
        <f>IF(C40=0,0,C40+$P20)</f>
        <v>384</v>
      </c>
      <c r="D41" s="41">
        <f>IF(D40=0,0,D40+$P20)</f>
        <v>395</v>
      </c>
      <c r="E41" s="41">
        <f>IF(E40=0,0,E40+$P20)</f>
        <v>385</v>
      </c>
      <c r="F41" s="41">
        <f>IF(F40=0,0,F40+$P20)</f>
        <v>0</v>
      </c>
      <c r="G41" s="40">
        <f t="shared" si="11"/>
        <v>312</v>
      </c>
      <c r="O41" s="50" t="s">
        <v>2</v>
      </c>
      <c r="P41" s="49"/>
      <c r="Q41" s="49"/>
      <c r="R41" s="49"/>
      <c r="S41" s="49"/>
      <c r="T41" s="49"/>
      <c r="U41" s="33" t="s">
        <v>3</v>
      </c>
      <c r="V41" s="33" t="s">
        <v>5</v>
      </c>
      <c r="W41" s="35"/>
      <c r="X41" s="8" t="s">
        <v>10</v>
      </c>
      <c r="Y41" s="11">
        <f>IF(Y40=0,0,Y40+$AM20)</f>
        <v>389</v>
      </c>
      <c r="Z41" s="11">
        <f>IF(Z40=0,0,Z40+$AM20)</f>
        <v>377</v>
      </c>
      <c r="AA41" s="11">
        <f>IF(AA40=0,0,AA40+$AM20)</f>
        <v>388</v>
      </c>
      <c r="AB41" s="11">
        <f>IF(AB40=0,0,AB40+$AM20)</f>
        <v>378</v>
      </c>
      <c r="AC41" s="11">
        <f>IF(AC40=0,0,AC40+$AM20)</f>
        <v>0</v>
      </c>
      <c r="AD41" s="10">
        <f t="shared" si="12"/>
        <v>306.4</v>
      </c>
      <c r="AG41" s="3"/>
      <c r="AH41" s="3"/>
      <c r="AI41" s="3"/>
      <c r="AJ41" s="3"/>
      <c r="AK41" s="3"/>
      <c r="AL41" s="18" t="s">
        <v>2</v>
      </c>
      <c r="AM41" s="17"/>
      <c r="AN41" s="17"/>
      <c r="AO41" s="17"/>
      <c r="AP41" s="17"/>
      <c r="AQ41" s="17"/>
      <c r="AR41" s="3" t="s">
        <v>3</v>
      </c>
      <c r="AS41" s="3" t="s">
        <v>5</v>
      </c>
    </row>
    <row r="42" spans="1:45" ht="16.5">
      <c r="A42" s="42"/>
      <c r="B42" s="41"/>
      <c r="C42" s="41"/>
      <c r="D42" s="41"/>
      <c r="E42" s="38" t="s">
        <v>10</v>
      </c>
      <c r="F42" s="43">
        <f>SUM(B41:F41)</f>
        <v>1560</v>
      </c>
      <c r="I42" s="32" t="s">
        <v>13</v>
      </c>
      <c r="J42" s="51">
        <f>B9</f>
        <v>379</v>
      </c>
      <c r="K42" s="51">
        <f>C9</f>
        <v>400</v>
      </c>
      <c r="L42" s="51">
        <f>D9</f>
        <v>383</v>
      </c>
      <c r="M42" s="51">
        <f>E9</f>
        <v>299</v>
      </c>
      <c r="N42" s="51">
        <f>F9</f>
        <v>0</v>
      </c>
      <c r="O42" s="37" t="str">
        <f>A3</f>
        <v>Canford A</v>
      </c>
      <c r="P42" s="33">
        <f>IF(B9=0,0,RANK(J42,J42:J48,1))</f>
        <v>2</v>
      </c>
      <c r="Q42" s="33">
        <f>IF(C9=0,0,RANK(K42,K42:K48,1))</f>
        <v>6</v>
      </c>
      <c r="R42" s="33">
        <f>IF(D9=0,0,RANK(L42,L42:L48,1))</f>
        <v>4</v>
      </c>
      <c r="S42" s="33">
        <f>IF(E9=0,0,RANK(M42,M42:M48,1))</f>
        <v>1</v>
      </c>
      <c r="T42" s="33">
        <f>IF(F9=0,0,RANK(N42,N42:N48,1))</f>
        <v>0</v>
      </c>
      <c r="U42" s="33">
        <f aca="true" t="shared" si="13" ref="U42:U48">SUM(P42:T42)</f>
        <v>13</v>
      </c>
      <c r="V42" s="33">
        <f>RANK(U42,U42:U48)</f>
        <v>6</v>
      </c>
      <c r="W42" s="35"/>
      <c r="X42" s="5"/>
      <c r="Y42" s="11"/>
      <c r="Z42" s="11"/>
      <c r="AA42" s="11"/>
      <c r="AB42" s="8" t="s">
        <v>10</v>
      </c>
      <c r="AC42" s="12">
        <f>SUM(Y41:AC41)</f>
        <v>1532</v>
      </c>
      <c r="AD42" s="13"/>
      <c r="AF42" s="68" t="s">
        <v>13</v>
      </c>
      <c r="AG42" s="9">
        <f>Y9</f>
        <v>343</v>
      </c>
      <c r="AH42" s="9">
        <f>Z9</f>
        <v>364</v>
      </c>
      <c r="AI42" s="9">
        <f>AA9</f>
        <v>347</v>
      </c>
      <c r="AJ42" s="9">
        <f>AB9</f>
        <v>263</v>
      </c>
      <c r="AK42" s="19">
        <f>AC9</f>
        <v>0</v>
      </c>
      <c r="AL42" s="1" t="str">
        <f>X3</f>
        <v>Canford A</v>
      </c>
      <c r="AM42" s="3">
        <f>IF(Y9=0,0,RANK(AG42,AG42:AG48,1))</f>
        <v>2</v>
      </c>
      <c r="AN42" s="3">
        <f>IF(Z9=0,0,RANK(AH42,AH42:AH48,1))</f>
        <v>2</v>
      </c>
      <c r="AO42" s="3">
        <f>IF(AA9=0,0,RANK(AI42,AI42:AI48,1))</f>
        <v>3</v>
      </c>
      <c r="AP42" s="3">
        <f>IF(AB9=0,0,RANK(AJ42,AJ42:AJ48,1))</f>
        <v>1</v>
      </c>
      <c r="AQ42" s="3">
        <f>IF(AC9=0,0,RANK(AK42,AK42:AK48,1))</f>
        <v>0</v>
      </c>
      <c r="AR42" s="3">
        <f aca="true" t="shared" si="14" ref="AR42:AR48">SUM(AM42:AQ42)</f>
        <v>8</v>
      </c>
      <c r="AS42" s="3">
        <f>RANK(AR42,AR42:AR48)</f>
        <v>6</v>
      </c>
    </row>
    <row r="43" spans="1:45" ht="16.5">
      <c r="A43" s="37" t="s">
        <v>18</v>
      </c>
      <c r="B43" s="33"/>
      <c r="C43" s="33"/>
      <c r="D43" s="33"/>
      <c r="E43" s="33"/>
      <c r="F43" s="33" t="s">
        <v>0</v>
      </c>
      <c r="G43" s="34" t="s">
        <v>0</v>
      </c>
      <c r="I43" s="32" t="s">
        <v>14</v>
      </c>
      <c r="J43" s="51">
        <f>B17</f>
        <v>371</v>
      </c>
      <c r="K43" s="51">
        <f>C17</f>
        <v>408</v>
      </c>
      <c r="L43" s="51">
        <f>D17</f>
        <v>380</v>
      </c>
      <c r="M43" s="51">
        <f>E17</f>
        <v>365</v>
      </c>
      <c r="N43" s="51">
        <f>F17</f>
        <v>0</v>
      </c>
      <c r="O43" s="37" t="str">
        <f>A11</f>
        <v>Canford B</v>
      </c>
      <c r="P43" s="33">
        <f>IF(B17=0,0,RANK(J43,J42:J48,1))</f>
        <v>1</v>
      </c>
      <c r="Q43" s="33">
        <f>IF(C17=0,0,RANK(K43,K42:K48,1))</f>
        <v>7</v>
      </c>
      <c r="R43" s="33">
        <f>IF(D17=0,0,RANK(L43,L42:L48,1))</f>
        <v>2</v>
      </c>
      <c r="S43" s="33">
        <f>IF(E17=0,0,RANK(M43,M42:M48,1))</f>
        <v>2</v>
      </c>
      <c r="T43" s="33">
        <f>IF(F17=0,0,RANK(N43,N42:N48,1))</f>
        <v>0</v>
      </c>
      <c r="U43" s="33">
        <f t="shared" si="13"/>
        <v>12</v>
      </c>
      <c r="V43" s="33">
        <f>RANK(U43,U42:U48)</f>
        <v>7</v>
      </c>
      <c r="X43" s="1" t="s">
        <v>18</v>
      </c>
      <c r="Y43" s="3"/>
      <c r="Z43" s="3"/>
      <c r="AA43" s="3"/>
      <c r="AB43" s="3"/>
      <c r="AC43" s="3" t="s">
        <v>0</v>
      </c>
      <c r="AD43" s="6" t="s">
        <v>0</v>
      </c>
      <c r="AF43" s="68" t="s">
        <v>14</v>
      </c>
      <c r="AG43" s="9">
        <f>Y17</f>
        <v>291</v>
      </c>
      <c r="AH43" s="9">
        <f>Z17</f>
        <v>328</v>
      </c>
      <c r="AI43" s="9">
        <f>AA17</f>
        <v>300</v>
      </c>
      <c r="AJ43" s="9">
        <f>AB17</f>
        <v>285</v>
      </c>
      <c r="AK43" s="19">
        <f>AC17</f>
        <v>0</v>
      </c>
      <c r="AL43" s="1" t="str">
        <f>X11</f>
        <v>Canford B</v>
      </c>
      <c r="AM43" s="3">
        <f>IF(Y17=0,0,RANK(AG43,AG42:AG48,1))</f>
        <v>1</v>
      </c>
      <c r="AN43" s="3">
        <f>IF(Z17=0,0,RANK(AH43,AH42:AH48,1))</f>
        <v>1</v>
      </c>
      <c r="AO43" s="3">
        <f>IF(AA17=0,0,RANK(AI43,AI42:AI48,1))</f>
        <v>2</v>
      </c>
      <c r="AP43" s="3">
        <f>IF(AB17=0,0,RANK(AJ43,AJ42:AJ48,1))</f>
        <v>2</v>
      </c>
      <c r="AQ43" s="3">
        <f>IF(AC17=0,0,RANK(AK43,AK42:AK48,1))</f>
        <v>0</v>
      </c>
      <c r="AR43" s="3">
        <f t="shared" si="14"/>
        <v>6</v>
      </c>
      <c r="AS43" s="3">
        <f>RANK(AR43,AR42:AR48)</f>
        <v>7</v>
      </c>
    </row>
    <row r="44" spans="1:45" ht="16.5">
      <c r="A44" s="32" t="s">
        <v>41</v>
      </c>
      <c r="B44" s="32">
        <v>83</v>
      </c>
      <c r="C44" s="32">
        <v>93</v>
      </c>
      <c r="D44" s="32">
        <v>88</v>
      </c>
      <c r="E44" s="32">
        <v>89</v>
      </c>
      <c r="G44" s="34">
        <f aca="true" t="shared" si="15" ref="G44:G49">AVERAGE(B44:F44)</f>
        <v>88.25</v>
      </c>
      <c r="I44" s="32" t="s">
        <v>15</v>
      </c>
      <c r="J44" s="51">
        <f>B25</f>
        <v>383</v>
      </c>
      <c r="K44" s="51">
        <f>C25</f>
        <v>396</v>
      </c>
      <c r="L44" s="51">
        <f>D25</f>
        <v>384</v>
      </c>
      <c r="M44" s="51">
        <f>E25</f>
        <v>400</v>
      </c>
      <c r="N44" s="51">
        <f>F25</f>
        <v>0</v>
      </c>
      <c r="O44" s="37" t="str">
        <f>A19</f>
        <v>Charterhouse D</v>
      </c>
      <c r="P44" s="33">
        <f>IF(B25=0,0,RANK(J44,J42:J48,1))</f>
        <v>4</v>
      </c>
      <c r="Q44" s="33">
        <f>IF(C25=0,0,RANK(K44,K42:K48,1))</f>
        <v>3</v>
      </c>
      <c r="R44" s="33">
        <f>IF(D25=0,0,RANK(L44,L42:L48,1))</f>
        <v>5</v>
      </c>
      <c r="S44" s="33">
        <f>IF(E25=0,0,RANK(M44,M42:M48,1))</f>
        <v>7</v>
      </c>
      <c r="T44" s="33">
        <f>IF(F25=0,0,RANK(N44,N42:N48,1))</f>
        <v>0</v>
      </c>
      <c r="U44" s="33">
        <f t="shared" si="13"/>
        <v>19</v>
      </c>
      <c r="V44" s="33">
        <f>RANK(U44,U42:U48)</f>
        <v>1</v>
      </c>
      <c r="X44" s="4" t="s">
        <v>41</v>
      </c>
      <c r="Y44" s="4">
        <v>83</v>
      </c>
      <c r="Z44" s="4">
        <v>93</v>
      </c>
      <c r="AA44" s="4">
        <v>88</v>
      </c>
      <c r="AB44" s="4">
        <v>89</v>
      </c>
      <c r="AD44" s="6">
        <f aca="true" t="shared" si="16" ref="AD44:AD49">AVERAGE(Y44:AC44)</f>
        <v>88.25</v>
      </c>
      <c r="AF44" s="68" t="s">
        <v>15</v>
      </c>
      <c r="AG44" s="9">
        <f>Y25</f>
        <v>358</v>
      </c>
      <c r="AH44" s="9">
        <f>Z25</f>
        <v>371</v>
      </c>
      <c r="AI44" s="9">
        <f>AA25</f>
        <v>359</v>
      </c>
      <c r="AJ44" s="9">
        <f>AB25</f>
        <v>375</v>
      </c>
      <c r="AK44" s="19">
        <f>AC25</f>
        <v>0</v>
      </c>
      <c r="AL44" s="1" t="str">
        <f>X19</f>
        <v>Charterhouse D</v>
      </c>
      <c r="AM44" s="3">
        <f>IF(Y25=0,0,RANK(AG44,AG42:AG48,1))</f>
        <v>3</v>
      </c>
      <c r="AN44" s="3">
        <f>IF(Z25=0,0,RANK(AH44,AH42:AH48,1))</f>
        <v>3</v>
      </c>
      <c r="AO44" s="3">
        <f>IF(AA25=0,0,RANK(AI44,AI42:AI48,1))</f>
        <v>4</v>
      </c>
      <c r="AP44" s="3">
        <f>IF(AB25=0,0,RANK(AJ44,AJ42:AJ48,1))</f>
        <v>4</v>
      </c>
      <c r="AQ44" s="3">
        <f>IF(AC25=0,0,RANK(AK44,AK42:AK48,1))</f>
        <v>0</v>
      </c>
      <c r="AR44" s="3">
        <f t="shared" si="14"/>
        <v>14</v>
      </c>
      <c r="AS44" s="3">
        <f>RANK(AR44,AR42:AR48)</f>
        <v>5</v>
      </c>
    </row>
    <row r="45" spans="1:45" ht="16.5">
      <c r="A45" s="32" t="s">
        <v>42</v>
      </c>
      <c r="B45" s="32">
        <v>91</v>
      </c>
      <c r="C45" s="32">
        <v>91</v>
      </c>
      <c r="D45" s="32">
        <v>86</v>
      </c>
      <c r="E45" s="32">
        <v>92</v>
      </c>
      <c r="G45" s="34">
        <f t="shared" si="15"/>
        <v>90</v>
      </c>
      <c r="I45" s="32" t="s">
        <v>16</v>
      </c>
      <c r="J45" s="51">
        <f>B33</f>
        <v>391</v>
      </c>
      <c r="K45" s="51">
        <f>C33</f>
        <v>389</v>
      </c>
      <c r="L45" s="51">
        <f>D33</f>
        <v>388</v>
      </c>
      <c r="M45" s="51">
        <f>E33</f>
        <v>386</v>
      </c>
      <c r="N45" s="51">
        <f>F33</f>
        <v>0</v>
      </c>
      <c r="O45" s="37" t="str">
        <f>A27</f>
        <v>Gresham's G</v>
      </c>
      <c r="P45" s="33">
        <f>IF(B33=0,0,RANK(J45,J42:J48,1))</f>
        <v>6</v>
      </c>
      <c r="Q45" s="33">
        <f>IF(C33=0,0,RANK(K45,K42:K48,1))</f>
        <v>2</v>
      </c>
      <c r="R45" s="33">
        <f>IF(D33=0,0,RANK(L45,L42:L48,1))</f>
        <v>6</v>
      </c>
      <c r="S45" s="33">
        <f>IF(E33=0,0,RANK(M45,M42:M48,1))</f>
        <v>4</v>
      </c>
      <c r="T45" s="33">
        <f>IF(F33=0,0,RANK(N45,N42:N48,1))</f>
        <v>0</v>
      </c>
      <c r="U45" s="33">
        <f t="shared" si="13"/>
        <v>18</v>
      </c>
      <c r="V45" s="33">
        <f>RANK(U45,U42:U48)</f>
        <v>2</v>
      </c>
      <c r="X45" s="4" t="s">
        <v>42</v>
      </c>
      <c r="Y45" s="4">
        <v>91</v>
      </c>
      <c r="Z45" s="4">
        <v>91</v>
      </c>
      <c r="AA45" s="4">
        <v>86</v>
      </c>
      <c r="AB45" s="4">
        <v>92</v>
      </c>
      <c r="AD45" s="6">
        <f t="shared" si="16"/>
        <v>90</v>
      </c>
      <c r="AF45" s="68" t="s">
        <v>16</v>
      </c>
      <c r="AG45" s="9">
        <f>Y33</f>
        <v>391</v>
      </c>
      <c r="AH45" s="9">
        <f>Z33</f>
        <v>389</v>
      </c>
      <c r="AI45" s="9">
        <f>AA33</f>
        <v>388</v>
      </c>
      <c r="AJ45" s="9">
        <f>AB33</f>
        <v>386</v>
      </c>
      <c r="AK45" s="19">
        <f>AC33</f>
        <v>0</v>
      </c>
      <c r="AL45" s="1" t="str">
        <f>X27</f>
        <v>Gresham's G</v>
      </c>
      <c r="AM45" s="3">
        <f>IF(Y33=0,0,RANK(AG45,AG42:AG48,1))</f>
        <v>7</v>
      </c>
      <c r="AN45" s="3">
        <f>IF(Z33=0,0,RANK(AH45,AH42:AH48,1))</f>
        <v>6</v>
      </c>
      <c r="AO45" s="3">
        <f>IF(AA33=0,0,RANK(AI45,AI42:AI48,1))</f>
        <v>6</v>
      </c>
      <c r="AP45" s="3">
        <f>IF(AB33=0,0,RANK(AJ45,AJ42:AJ48,1))</f>
        <v>7</v>
      </c>
      <c r="AQ45" s="3">
        <f>IF(AC33=0,0,RANK(AK45,AK42:AK48,1))</f>
        <v>0</v>
      </c>
      <c r="AR45" s="3">
        <f t="shared" si="14"/>
        <v>26</v>
      </c>
      <c r="AS45" s="3">
        <f>RANK(AR45,AR42:AR48)</f>
        <v>1</v>
      </c>
    </row>
    <row r="46" spans="1:45" ht="16.5">
      <c r="A46" s="32" t="s">
        <v>43</v>
      </c>
      <c r="B46" s="32">
        <v>92</v>
      </c>
      <c r="C46" s="32">
        <v>90</v>
      </c>
      <c r="D46" s="32">
        <v>86</v>
      </c>
      <c r="E46" s="32">
        <v>90</v>
      </c>
      <c r="G46" s="34">
        <f t="shared" si="15"/>
        <v>89.5</v>
      </c>
      <c r="H46" s="35"/>
      <c r="I46" s="35" t="s">
        <v>17</v>
      </c>
      <c r="J46" s="51">
        <f>B41</f>
        <v>396</v>
      </c>
      <c r="K46" s="51">
        <f>C41</f>
        <v>384</v>
      </c>
      <c r="L46" s="51">
        <f>D41</f>
        <v>395</v>
      </c>
      <c r="M46" s="51">
        <f>E41</f>
        <v>385</v>
      </c>
      <c r="N46" s="51">
        <f>F41</f>
        <v>0</v>
      </c>
      <c r="O46" s="47" t="str">
        <f>A35</f>
        <v>Gresham's H</v>
      </c>
      <c r="P46" s="33">
        <f>IF(B41=0,0,RANK(J46,J42:J48,1))</f>
        <v>7</v>
      </c>
      <c r="Q46" s="33">
        <f>IF(C41=0,0,RANK(K46,K42:K48,1))</f>
        <v>1</v>
      </c>
      <c r="R46" s="33">
        <f>IF(D41=0,0,RANK(L46,L42:L48,1))</f>
        <v>7</v>
      </c>
      <c r="S46" s="33">
        <f>IF(E41=0,0,RANK(M46,M42:M48,1))</f>
        <v>3</v>
      </c>
      <c r="T46" s="33">
        <f>IF(F41=0,0,RANK(N46,N42:N48,1))</f>
        <v>0</v>
      </c>
      <c r="U46" s="33">
        <f t="shared" si="13"/>
        <v>18</v>
      </c>
      <c r="V46" s="33">
        <f>RANK(U46,U42:U48)</f>
        <v>2</v>
      </c>
      <c r="X46" s="4" t="s">
        <v>43</v>
      </c>
      <c r="Y46" s="4">
        <v>92</v>
      </c>
      <c r="Z46" s="4">
        <v>90</v>
      </c>
      <c r="AA46" s="4">
        <v>86</v>
      </c>
      <c r="AB46" s="4">
        <v>90</v>
      </c>
      <c r="AD46" s="6">
        <f t="shared" si="16"/>
        <v>89.5</v>
      </c>
      <c r="AE46" s="16"/>
      <c r="AF46" s="69" t="s">
        <v>17</v>
      </c>
      <c r="AG46" s="9">
        <f>Y41</f>
        <v>389</v>
      </c>
      <c r="AH46" s="9">
        <f>Z41</f>
        <v>377</v>
      </c>
      <c r="AI46" s="9">
        <f>AA41</f>
        <v>388</v>
      </c>
      <c r="AJ46" s="9">
        <f>AB41</f>
        <v>378</v>
      </c>
      <c r="AK46" s="19">
        <f>AC41</f>
        <v>0</v>
      </c>
      <c r="AL46" s="2" t="str">
        <f>X35</f>
        <v>Gresham's H</v>
      </c>
      <c r="AM46" s="3">
        <f>IF(Y41=0,0,RANK(AG46,AG42:AG48,1))</f>
        <v>6</v>
      </c>
      <c r="AN46" s="3">
        <f>IF(Z41=0,0,RANK(AH46,AH42:AH48,1))</f>
        <v>4</v>
      </c>
      <c r="AO46" s="3">
        <f>IF(AA41=0,0,RANK(AI46,AI42:AI48,1))</f>
        <v>6</v>
      </c>
      <c r="AP46" s="3">
        <f>IF(AB41=0,0,RANK(AJ46,AJ42:AJ48,1))</f>
        <v>5</v>
      </c>
      <c r="AQ46" s="3">
        <f>IF(AC41=0,0,RANK(AK46,AK42:AK48,1))</f>
        <v>0</v>
      </c>
      <c r="AR46" s="3">
        <f t="shared" si="14"/>
        <v>21</v>
      </c>
      <c r="AS46" s="3">
        <f>RANK(AR46,AR42:AR48)</f>
        <v>2</v>
      </c>
    </row>
    <row r="47" spans="1:45" ht="16.5">
      <c r="A47" s="32" t="s">
        <v>44</v>
      </c>
      <c r="B47" s="32">
        <v>90</v>
      </c>
      <c r="C47" s="32">
        <v>95</v>
      </c>
      <c r="D47" s="32">
        <v>93</v>
      </c>
      <c r="E47" s="32">
        <v>96</v>
      </c>
      <c r="G47" s="34">
        <f t="shared" si="15"/>
        <v>93.5</v>
      </c>
      <c r="H47" s="35"/>
      <c r="I47" s="35" t="s">
        <v>18</v>
      </c>
      <c r="J47" s="51">
        <f>B49</f>
        <v>383</v>
      </c>
      <c r="K47" s="51">
        <f>C49</f>
        <v>396</v>
      </c>
      <c r="L47" s="51">
        <f>D49</f>
        <v>380</v>
      </c>
      <c r="M47" s="51">
        <f>E49</f>
        <v>394</v>
      </c>
      <c r="N47" s="51">
        <f>F49</f>
        <v>0</v>
      </c>
      <c r="O47" s="47" t="str">
        <f>A43</f>
        <v>Gresham's I</v>
      </c>
      <c r="P47" s="33">
        <f>IF(B49=0,0,RANK(J47,J42:J48,1))</f>
        <v>4</v>
      </c>
      <c r="Q47" s="33">
        <f>IF(C49=0,0,RANK(K47,K42:K48,1))</f>
        <v>3</v>
      </c>
      <c r="R47" s="33">
        <f>IF(D49=0,0,RANK(L47,L42:L48,1))</f>
        <v>2</v>
      </c>
      <c r="S47" s="33">
        <f>IF(E49=0,0,RANK(M47,M42:M48,1))</f>
        <v>6</v>
      </c>
      <c r="T47" s="33">
        <f>IF(F49=0,0,RANK(N47,N42:N48,1))</f>
        <v>0</v>
      </c>
      <c r="U47" s="33">
        <f t="shared" si="13"/>
        <v>15</v>
      </c>
      <c r="V47" s="33">
        <f>RANK(U47,U42:U48)</f>
        <v>4</v>
      </c>
      <c r="X47" s="4" t="s">
        <v>44</v>
      </c>
      <c r="Y47" s="4">
        <v>90</v>
      </c>
      <c r="Z47" s="4">
        <v>95</v>
      </c>
      <c r="AA47" s="4">
        <v>93</v>
      </c>
      <c r="AB47" s="4">
        <v>96</v>
      </c>
      <c r="AD47" s="6">
        <f t="shared" si="16"/>
        <v>93.5</v>
      </c>
      <c r="AE47" s="16"/>
      <c r="AF47" s="69" t="s">
        <v>18</v>
      </c>
      <c r="AG47" s="9">
        <f>Y49</f>
        <v>369</v>
      </c>
      <c r="AH47" s="9">
        <f>Z49</f>
        <v>382</v>
      </c>
      <c r="AI47" s="9">
        <f>AA49</f>
        <v>366</v>
      </c>
      <c r="AJ47" s="9">
        <f>AB49</f>
        <v>380</v>
      </c>
      <c r="AK47" s="19">
        <f>AC49</f>
        <v>0</v>
      </c>
      <c r="AL47" s="2" t="str">
        <f>X43</f>
        <v>Gresham's I</v>
      </c>
      <c r="AM47" s="3">
        <f>IF(Y49=0,0,RANK(AG47,AG42:AG48,1))</f>
        <v>4</v>
      </c>
      <c r="AN47" s="3">
        <f>IF(Z49=0,0,RANK(AH47,AH42:AH48,1))</f>
        <v>5</v>
      </c>
      <c r="AO47" s="3">
        <f>IF(AA49=0,0,RANK(AI47,AI42:AI48,1))</f>
        <v>5</v>
      </c>
      <c r="AP47" s="3">
        <f>IF(AB49=0,0,RANK(AJ47,AJ42:AJ48,1))</f>
        <v>6</v>
      </c>
      <c r="AQ47" s="3">
        <f>IF(AC49=0,0,RANK(AK47,AK42:AK48,1))</f>
        <v>0</v>
      </c>
      <c r="AR47" s="3">
        <f t="shared" si="14"/>
        <v>20</v>
      </c>
      <c r="AS47" s="3">
        <f>RANK(AR47,AR42:AR48)</f>
        <v>3</v>
      </c>
    </row>
    <row r="48" spans="1:45" ht="16.5">
      <c r="A48" s="38" t="s">
        <v>3</v>
      </c>
      <c r="B48" s="39">
        <f>SUM(B44:B47)</f>
        <v>356</v>
      </c>
      <c r="C48" s="39">
        <f>SUM(C44:C47)</f>
        <v>369</v>
      </c>
      <c r="D48" s="39">
        <f>SUM(D44:D47)</f>
        <v>353</v>
      </c>
      <c r="E48" s="39">
        <f>SUM(E44:E47)</f>
        <v>367</v>
      </c>
      <c r="F48" s="39">
        <f>SUM(F44:F47)</f>
        <v>0</v>
      </c>
      <c r="G48" s="40">
        <f t="shared" si="15"/>
        <v>289</v>
      </c>
      <c r="H48" s="35"/>
      <c r="I48" s="35" t="s">
        <v>19</v>
      </c>
      <c r="J48" s="41">
        <f>P10</f>
        <v>381</v>
      </c>
      <c r="K48" s="41">
        <f>Q10</f>
        <v>399</v>
      </c>
      <c r="L48" s="41">
        <f>R10</f>
        <v>370</v>
      </c>
      <c r="M48" s="41">
        <f>S10</f>
        <v>388</v>
      </c>
      <c r="N48" s="41">
        <f>T10</f>
        <v>0</v>
      </c>
      <c r="O48" s="47" t="str">
        <f>O3</f>
        <v>Tonbridge F</v>
      </c>
      <c r="P48" s="33">
        <f>IF(P10=0,0,RANK(J48,J42:J48,1))</f>
        <v>3</v>
      </c>
      <c r="Q48" s="33">
        <f>IF(Q10=0,0,RANK(K48,K42:K48,1))</f>
        <v>5</v>
      </c>
      <c r="R48" s="33">
        <f>IF(R10=0,0,RANK(L48,L42:L48,1))</f>
        <v>1</v>
      </c>
      <c r="S48" s="33">
        <f>IF(S10=0,0,RANK(M48,M42:M48,1))</f>
        <v>5</v>
      </c>
      <c r="T48" s="33">
        <f>IF(T10=0,0,RANK(N48,N42:N48,1))</f>
        <v>0</v>
      </c>
      <c r="U48" s="33">
        <f t="shared" si="13"/>
        <v>14</v>
      </c>
      <c r="V48" s="33">
        <f>RANK(U48,U42:U48)</f>
        <v>5</v>
      </c>
      <c r="X48" s="8" t="s">
        <v>3</v>
      </c>
      <c r="Y48" s="9">
        <f>SUM(Y44:Y47)</f>
        <v>356</v>
      </c>
      <c r="Z48" s="9">
        <f>SUM(Z44:Z47)</f>
        <v>369</v>
      </c>
      <c r="AA48" s="9">
        <f>SUM(AA44:AA47)</f>
        <v>353</v>
      </c>
      <c r="AB48" s="9">
        <f>SUM(AB44:AB47)</f>
        <v>367</v>
      </c>
      <c r="AC48" s="9">
        <f>SUM(AC44:AC47)</f>
        <v>0</v>
      </c>
      <c r="AD48" s="10">
        <f t="shared" si="16"/>
        <v>289</v>
      </c>
      <c r="AE48" s="16"/>
      <c r="AF48" s="69" t="s">
        <v>19</v>
      </c>
      <c r="AG48" s="11">
        <f>AM10</f>
        <v>373</v>
      </c>
      <c r="AH48" s="11">
        <f>AN10</f>
        <v>391</v>
      </c>
      <c r="AI48" s="11">
        <f>AO10</f>
        <v>280</v>
      </c>
      <c r="AJ48" s="11">
        <f>AP10</f>
        <v>289</v>
      </c>
      <c r="AK48" s="11">
        <f>AQ10</f>
        <v>0</v>
      </c>
      <c r="AL48" s="2" t="str">
        <f>AL3</f>
        <v>Tonbridge F</v>
      </c>
      <c r="AM48" s="3">
        <f>IF(AM10=0,0,RANK(AG48,AG42:AG48,1))</f>
        <v>5</v>
      </c>
      <c r="AN48" s="3">
        <f>IF(AN10=0,0,RANK(AH48,AH42:AH48,1))</f>
        <v>7</v>
      </c>
      <c r="AO48" s="3">
        <f>IF(AO10=0,0,RANK(AI48,AI42:AI48,1))</f>
        <v>1</v>
      </c>
      <c r="AP48" s="3">
        <f>IF(AP10=0,0,RANK(AJ48,AJ42:AJ48,1))</f>
        <v>3</v>
      </c>
      <c r="AQ48" s="3">
        <f>IF(AQ10=0,0,RANK(AK48,AK42:AK48,1))</f>
        <v>0</v>
      </c>
      <c r="AR48" s="3">
        <f t="shared" si="14"/>
        <v>16</v>
      </c>
      <c r="AS48" s="3">
        <f>RANK(AR48,AR42:AR48)</f>
        <v>4</v>
      </c>
    </row>
    <row r="49" spans="1:37" ht="16.5">
      <c r="A49" s="38" t="s">
        <v>10</v>
      </c>
      <c r="B49" s="41">
        <f>IF(B48=0,0,B48+$P21)</f>
        <v>383</v>
      </c>
      <c r="C49" s="41">
        <f>IF(C48=0,0,C48+$P21)</f>
        <v>396</v>
      </c>
      <c r="D49" s="41">
        <f>IF(D48=0,0,D48+$P21)</f>
        <v>380</v>
      </c>
      <c r="E49" s="41">
        <f>IF(E48=0,0,E48+$P21)</f>
        <v>394</v>
      </c>
      <c r="F49" s="41">
        <f>IF(F48=0,0,F48+$P21)</f>
        <v>0</v>
      </c>
      <c r="G49" s="40">
        <f t="shared" si="15"/>
        <v>310.6</v>
      </c>
      <c r="H49" s="35"/>
      <c r="X49" s="8" t="s">
        <v>10</v>
      </c>
      <c r="Y49" s="11">
        <f>IF(Y48=0,0,Y48+$AM21)</f>
        <v>369</v>
      </c>
      <c r="Z49" s="11">
        <f>IF(Z48=0,0,Z48+$AM21)</f>
        <v>382</v>
      </c>
      <c r="AA49" s="11">
        <f>IF(AA48=0,0,AA48+$AM21)</f>
        <v>366</v>
      </c>
      <c r="AB49" s="11">
        <f>IF(AB48=0,0,AB48+$AM21)</f>
        <v>380</v>
      </c>
      <c r="AC49" s="11">
        <f>IF(AC48=0,0,AC48+$AM21)</f>
        <v>0</v>
      </c>
      <c r="AD49" s="10">
        <f t="shared" si="16"/>
        <v>299.4</v>
      </c>
      <c r="AE49" s="16"/>
      <c r="AG49" s="3"/>
      <c r="AH49" s="3"/>
      <c r="AI49" s="3"/>
      <c r="AJ49" s="3"/>
      <c r="AK49" s="3"/>
    </row>
    <row r="50" spans="1:45" ht="16.5">
      <c r="A50" s="38"/>
      <c r="B50" s="41"/>
      <c r="C50" s="41"/>
      <c r="D50" s="41"/>
      <c r="E50" s="38" t="s">
        <v>10</v>
      </c>
      <c r="F50" s="43">
        <f>SUM(B49:F49)</f>
        <v>1553</v>
      </c>
      <c r="G50" s="40"/>
      <c r="H50" s="35"/>
      <c r="I50" s="35"/>
      <c r="O50" s="35"/>
      <c r="P50" s="35"/>
      <c r="Q50" s="35"/>
      <c r="R50" s="35"/>
      <c r="S50" s="35"/>
      <c r="T50" s="35"/>
      <c r="U50" s="35"/>
      <c r="V50" s="35"/>
      <c r="X50" s="8"/>
      <c r="Y50" s="11"/>
      <c r="Z50" s="11"/>
      <c r="AA50" s="11"/>
      <c r="AB50" s="8" t="s">
        <v>10</v>
      </c>
      <c r="AC50" s="12">
        <f>SUM(Y49:AC49)</f>
        <v>1497</v>
      </c>
      <c r="AD50" s="10"/>
      <c r="AE50" s="16"/>
      <c r="AF50" s="16"/>
      <c r="AG50" s="3"/>
      <c r="AH50" s="3"/>
      <c r="AI50" s="3"/>
      <c r="AJ50" s="3"/>
      <c r="AK50" s="3"/>
      <c r="AL50" s="16"/>
      <c r="AM50" s="16"/>
      <c r="AN50" s="16"/>
      <c r="AO50" s="16"/>
      <c r="AP50" s="16"/>
      <c r="AQ50" s="16"/>
      <c r="AR50" s="16"/>
      <c r="AS50" s="16"/>
    </row>
    <row r="51" spans="1:22" ht="16.5">
      <c r="A51" s="38"/>
      <c r="B51" s="41"/>
      <c r="C51" s="41"/>
      <c r="D51" s="41"/>
      <c r="E51" s="38"/>
      <c r="F51" s="43"/>
      <c r="G51" s="40"/>
      <c r="H51" s="35"/>
      <c r="I51" s="35"/>
      <c r="O51" s="35"/>
      <c r="P51" s="35"/>
      <c r="Q51" s="35"/>
      <c r="R51" s="35"/>
      <c r="S51" s="35"/>
      <c r="T51" s="35"/>
      <c r="U51" s="35"/>
      <c r="V51" s="35"/>
    </row>
    <row r="52" spans="1:22" ht="16.5">
      <c r="A52" s="38"/>
      <c r="B52" s="41"/>
      <c r="C52" s="41"/>
      <c r="D52" s="41"/>
      <c r="E52" s="38"/>
      <c r="F52" s="43"/>
      <c r="G52" s="40"/>
      <c r="H52" s="35"/>
      <c r="I52" s="35"/>
      <c r="O52" s="35"/>
      <c r="P52" s="35"/>
      <c r="Q52" s="35"/>
      <c r="R52" s="35"/>
      <c r="S52" s="35"/>
      <c r="T52" s="35"/>
      <c r="U52" s="35"/>
      <c r="V52" s="35"/>
    </row>
    <row r="53" spans="1:22" ht="16.5">
      <c r="A53" s="38"/>
      <c r="B53" s="41"/>
      <c r="C53" s="41"/>
      <c r="D53" s="41">
        <f>IF(D50=0,0,D50+$P21)</f>
        <v>0</v>
      </c>
      <c r="E53" s="41"/>
      <c r="F53" s="41"/>
      <c r="H53" s="35"/>
      <c r="I53" s="35"/>
      <c r="J53" s="54"/>
      <c r="K53" s="54"/>
      <c r="L53" s="54"/>
      <c r="M53" s="54"/>
      <c r="N53" s="54"/>
      <c r="O53" s="35"/>
      <c r="P53" s="35"/>
      <c r="Q53" s="35"/>
      <c r="R53" s="35"/>
      <c r="S53" s="35"/>
      <c r="T53" s="35"/>
      <c r="U53" s="35"/>
      <c r="V53" s="35"/>
    </row>
    <row r="54" spans="1:45" ht="18.75">
      <c r="A54" s="71" t="str">
        <f>A1</f>
        <v>BSSRA Trinity 2015 Section D Division 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X54" s="73" t="str">
        <f>X1</f>
        <v>BSSRA Summer 2015 Section D Division 1</v>
      </c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</row>
    <row r="55" spans="1:45" ht="16.5">
      <c r="A55" s="35"/>
      <c r="B55" s="35"/>
      <c r="C55" s="35"/>
      <c r="D55" s="35"/>
      <c r="E55" s="35"/>
      <c r="F55" s="35"/>
      <c r="G55" s="35"/>
      <c r="H55" s="35"/>
      <c r="I55" s="35"/>
      <c r="J55" s="54"/>
      <c r="K55" s="54"/>
      <c r="L55" s="54"/>
      <c r="M55" s="54"/>
      <c r="N55" s="54"/>
      <c r="O55" s="35"/>
      <c r="P55" s="35"/>
      <c r="Q55" s="35"/>
      <c r="R55" s="35"/>
      <c r="S55" s="35"/>
      <c r="T55" s="35"/>
      <c r="U55" s="35"/>
      <c r="V55" s="35"/>
      <c r="X55" s="16"/>
      <c r="Y55" s="16"/>
      <c r="Z55" s="16"/>
      <c r="AA55" s="16"/>
      <c r="AB55" s="16"/>
      <c r="AC55" s="16"/>
      <c r="AD55" s="16"/>
      <c r="AE55" s="16"/>
      <c r="AF55" s="16"/>
      <c r="AG55" s="20"/>
      <c r="AH55" s="20"/>
      <c r="AI55" s="20"/>
      <c r="AJ55" s="20"/>
      <c r="AK55" s="20"/>
      <c r="AL55" s="16"/>
      <c r="AM55" s="16"/>
      <c r="AN55" s="16"/>
      <c r="AO55" s="16"/>
      <c r="AP55" s="16"/>
      <c r="AQ55" s="16"/>
      <c r="AR55" s="16"/>
      <c r="AS55" s="16"/>
    </row>
    <row r="56" spans="1:45" ht="16.5">
      <c r="A56" s="55" t="s">
        <v>7</v>
      </c>
      <c r="B56" s="56" t="s">
        <v>8</v>
      </c>
      <c r="C56" s="56"/>
      <c r="D56" s="56"/>
      <c r="E56" s="56"/>
      <c r="F56" s="57"/>
      <c r="G56" s="58" t="s">
        <v>1</v>
      </c>
      <c r="H56" s="35"/>
      <c r="I56" s="35"/>
      <c r="J56" s="54"/>
      <c r="K56" s="54"/>
      <c r="L56" s="54"/>
      <c r="M56" s="54"/>
      <c r="N56" s="54"/>
      <c r="O56" s="55" t="s">
        <v>9</v>
      </c>
      <c r="P56" s="56" t="s">
        <v>8</v>
      </c>
      <c r="Q56" s="56"/>
      <c r="R56" s="56"/>
      <c r="S56" s="56"/>
      <c r="T56" s="57"/>
      <c r="U56" s="58" t="s">
        <v>1</v>
      </c>
      <c r="V56" s="35"/>
      <c r="X56" s="21" t="s">
        <v>7</v>
      </c>
      <c r="Y56" s="22" t="s">
        <v>8</v>
      </c>
      <c r="Z56" s="22"/>
      <c r="AA56" s="22"/>
      <c r="AB56" s="22"/>
      <c r="AC56" s="23"/>
      <c r="AD56" s="24" t="s">
        <v>1</v>
      </c>
      <c r="AE56" s="16"/>
      <c r="AF56" s="16"/>
      <c r="AG56" s="20"/>
      <c r="AH56" s="20"/>
      <c r="AI56" s="20"/>
      <c r="AJ56" s="20"/>
      <c r="AK56" s="20"/>
      <c r="AL56" s="21" t="s">
        <v>9</v>
      </c>
      <c r="AM56" s="22" t="s">
        <v>8</v>
      </c>
      <c r="AN56" s="22"/>
      <c r="AO56" s="22"/>
      <c r="AP56" s="22"/>
      <c r="AQ56" s="23"/>
      <c r="AR56" s="24" t="s">
        <v>1</v>
      </c>
      <c r="AS56" s="16"/>
    </row>
    <row r="57" spans="1:45" ht="16.5">
      <c r="A57" s="59"/>
      <c r="B57" s="33">
        <v>1</v>
      </c>
      <c r="C57" s="33">
        <v>2</v>
      </c>
      <c r="D57" s="33">
        <v>3</v>
      </c>
      <c r="E57" s="33">
        <v>4</v>
      </c>
      <c r="F57" s="33">
        <v>5</v>
      </c>
      <c r="G57" s="60"/>
      <c r="H57" s="35"/>
      <c r="I57" s="35"/>
      <c r="J57" s="54"/>
      <c r="K57" s="54"/>
      <c r="L57" s="54"/>
      <c r="M57" s="54"/>
      <c r="N57" s="54"/>
      <c r="O57" s="59"/>
      <c r="P57" s="33">
        <v>1</v>
      </c>
      <c r="Q57" s="33">
        <v>2</v>
      </c>
      <c r="R57" s="33">
        <v>3</v>
      </c>
      <c r="S57" s="33">
        <v>4</v>
      </c>
      <c r="T57" s="33">
        <v>5</v>
      </c>
      <c r="U57" s="60"/>
      <c r="V57" s="35"/>
      <c r="X57" s="25"/>
      <c r="Y57" s="3">
        <v>1</v>
      </c>
      <c r="Z57" s="3">
        <v>2</v>
      </c>
      <c r="AA57" s="3">
        <v>3</v>
      </c>
      <c r="AB57" s="3">
        <v>4</v>
      </c>
      <c r="AC57" s="3">
        <v>5</v>
      </c>
      <c r="AD57" s="26"/>
      <c r="AE57" s="16"/>
      <c r="AF57" s="16"/>
      <c r="AG57" s="20"/>
      <c r="AH57" s="20"/>
      <c r="AI57" s="20"/>
      <c r="AJ57" s="20"/>
      <c r="AK57" s="20"/>
      <c r="AL57" s="25"/>
      <c r="AM57" s="3">
        <v>1</v>
      </c>
      <c r="AN57" s="3">
        <v>2</v>
      </c>
      <c r="AO57" s="3">
        <v>3</v>
      </c>
      <c r="AP57" s="3">
        <v>4</v>
      </c>
      <c r="AQ57" s="3">
        <v>5</v>
      </c>
      <c r="AR57" s="26"/>
      <c r="AS57" s="16"/>
    </row>
    <row r="58" spans="1:45" ht="16.5">
      <c r="A58" s="59"/>
      <c r="G58" s="61" t="e">
        <f aca="true" t="shared" si="17" ref="G58:G85">AVERAGE(B58:F58)</f>
        <v>#DIV/0!</v>
      </c>
      <c r="H58" s="35"/>
      <c r="I58" s="35"/>
      <c r="J58" s="54"/>
      <c r="K58" s="54"/>
      <c r="L58" s="54"/>
      <c r="M58" s="54"/>
      <c r="N58" s="54"/>
      <c r="O58" s="59"/>
      <c r="U58" s="61" t="e">
        <f aca="true" t="shared" si="18" ref="U58:U85">AVERAGE(P58:T58)</f>
        <v>#DIV/0!</v>
      </c>
      <c r="V58" s="35"/>
      <c r="X58" s="25" t="s">
        <v>41</v>
      </c>
      <c r="Y58" s="4">
        <v>83</v>
      </c>
      <c r="Z58" s="4">
        <v>93</v>
      </c>
      <c r="AA58" s="4">
        <v>88</v>
      </c>
      <c r="AB58" s="4">
        <v>89</v>
      </c>
      <c r="AD58" s="27">
        <f aca="true" t="shared" si="19" ref="AD58:AD86">AVERAGE(Y58:AC58)</f>
        <v>88.25</v>
      </c>
      <c r="AE58" s="16"/>
      <c r="AF58" s="16"/>
      <c r="AG58" s="20"/>
      <c r="AH58" s="20"/>
      <c r="AI58" s="20"/>
      <c r="AJ58" s="20"/>
      <c r="AK58" s="20"/>
      <c r="AL58" s="25" t="s">
        <v>38</v>
      </c>
      <c r="AM58" s="4">
        <v>97</v>
      </c>
      <c r="AN58" s="4">
        <v>98</v>
      </c>
      <c r="AO58" s="4">
        <v>99</v>
      </c>
      <c r="AP58" s="4">
        <v>98</v>
      </c>
      <c r="AR58" s="27">
        <f aca="true" t="shared" si="20" ref="AR58:AR86">AVERAGE(AM58:AQ58)</f>
        <v>98</v>
      </c>
      <c r="AS58" s="16"/>
    </row>
    <row r="59" spans="1:45" ht="16.5">
      <c r="A59" s="59"/>
      <c r="G59" s="61" t="e">
        <f t="shared" si="17"/>
        <v>#DIV/0!</v>
      </c>
      <c r="H59" s="35"/>
      <c r="I59" s="35"/>
      <c r="J59" s="54"/>
      <c r="K59" s="54"/>
      <c r="L59" s="54"/>
      <c r="M59" s="54"/>
      <c r="N59" s="54"/>
      <c r="O59" s="59"/>
      <c r="U59" s="61" t="e">
        <f t="shared" si="18"/>
        <v>#DIV/0!</v>
      </c>
      <c r="V59" s="35"/>
      <c r="X59" s="25" t="s">
        <v>42</v>
      </c>
      <c r="Y59" s="4">
        <v>91</v>
      </c>
      <c r="Z59" s="4">
        <v>91</v>
      </c>
      <c r="AA59" s="4">
        <v>86</v>
      </c>
      <c r="AB59" s="4">
        <v>92</v>
      </c>
      <c r="AD59" s="27">
        <f t="shared" si="19"/>
        <v>90</v>
      </c>
      <c r="AE59" s="16"/>
      <c r="AF59" s="16"/>
      <c r="AG59" s="20"/>
      <c r="AH59" s="20"/>
      <c r="AI59" s="20"/>
      <c r="AJ59" s="20"/>
      <c r="AK59" s="20"/>
      <c r="AL59" s="25" t="s">
        <v>39</v>
      </c>
      <c r="AM59" s="4">
        <v>99</v>
      </c>
      <c r="AN59" s="4">
        <v>98</v>
      </c>
      <c r="AO59" s="4">
        <v>97</v>
      </c>
      <c r="AP59" s="4">
        <v>96</v>
      </c>
      <c r="AR59" s="27">
        <f t="shared" si="20"/>
        <v>97.5</v>
      </c>
      <c r="AS59" s="16"/>
    </row>
    <row r="60" spans="1:45" ht="16.5">
      <c r="A60" s="59"/>
      <c r="G60" s="61" t="e">
        <f t="shared" si="17"/>
        <v>#DIV/0!</v>
      </c>
      <c r="H60" s="35"/>
      <c r="I60" s="35"/>
      <c r="J60" s="54"/>
      <c r="K60" s="54"/>
      <c r="L60" s="54"/>
      <c r="M60" s="54"/>
      <c r="N60" s="54"/>
      <c r="O60" s="59"/>
      <c r="U60" s="61" t="e">
        <f t="shared" si="18"/>
        <v>#DIV/0!</v>
      </c>
      <c r="V60" s="35"/>
      <c r="X60" s="25" t="s">
        <v>40</v>
      </c>
      <c r="Y60" s="4">
        <v>93</v>
      </c>
      <c r="Z60" s="4">
        <v>86</v>
      </c>
      <c r="AA60" s="4">
        <v>94</v>
      </c>
      <c r="AB60" s="4">
        <v>91</v>
      </c>
      <c r="AD60" s="27">
        <f t="shared" si="19"/>
        <v>91</v>
      </c>
      <c r="AE60" s="16"/>
      <c r="AF60" s="16"/>
      <c r="AG60" s="20"/>
      <c r="AH60" s="20"/>
      <c r="AI60" s="20"/>
      <c r="AJ60" s="20"/>
      <c r="AK60" s="20"/>
      <c r="AL60" s="25" t="s">
        <v>36</v>
      </c>
      <c r="AM60" s="4">
        <v>98</v>
      </c>
      <c r="AN60" s="4">
        <v>97</v>
      </c>
      <c r="AO60" s="4">
        <v>96</v>
      </c>
      <c r="AP60" s="4">
        <v>98</v>
      </c>
      <c r="AR60" s="27">
        <f t="shared" si="20"/>
        <v>97.25</v>
      </c>
      <c r="AS60" s="16"/>
    </row>
    <row r="61" spans="1:45" ht="16.5">
      <c r="A61" s="62"/>
      <c r="B61" s="33"/>
      <c r="C61" s="33"/>
      <c r="D61" s="33"/>
      <c r="F61" s="33"/>
      <c r="G61" s="61" t="e">
        <f t="shared" si="17"/>
        <v>#DIV/0!</v>
      </c>
      <c r="H61" s="35"/>
      <c r="I61" s="35"/>
      <c r="J61" s="54"/>
      <c r="K61" s="54"/>
      <c r="L61" s="54"/>
      <c r="M61" s="54"/>
      <c r="N61" s="54"/>
      <c r="O61" s="59"/>
      <c r="U61" s="61" t="e">
        <f t="shared" si="18"/>
        <v>#DIV/0!</v>
      </c>
      <c r="V61" s="35"/>
      <c r="X61" s="25" t="s">
        <v>33</v>
      </c>
      <c r="Y61" s="4">
        <v>97</v>
      </c>
      <c r="Z61" s="4">
        <v>97</v>
      </c>
      <c r="AA61" s="4">
        <v>95</v>
      </c>
      <c r="AB61" s="4">
        <v>95</v>
      </c>
      <c r="AC61" s="3"/>
      <c r="AD61" s="27">
        <f t="shared" si="19"/>
        <v>96</v>
      </c>
      <c r="AE61" s="16"/>
      <c r="AF61" s="16"/>
      <c r="AG61" s="20"/>
      <c r="AH61" s="20"/>
      <c r="AI61" s="20"/>
      <c r="AJ61" s="20"/>
      <c r="AK61" s="20"/>
      <c r="AL61" s="25" t="s">
        <v>34</v>
      </c>
      <c r="AM61" s="4">
        <v>99</v>
      </c>
      <c r="AN61" s="4">
        <v>96</v>
      </c>
      <c r="AO61" s="4">
        <v>97</v>
      </c>
      <c r="AP61" s="4">
        <v>93</v>
      </c>
      <c r="AR61" s="27">
        <f t="shared" si="20"/>
        <v>96.25</v>
      </c>
      <c r="AS61" s="16"/>
    </row>
    <row r="62" spans="1:45" ht="16.5">
      <c r="A62" s="59"/>
      <c r="G62" s="61" t="e">
        <f t="shared" si="17"/>
        <v>#DIV/0!</v>
      </c>
      <c r="H62" s="35"/>
      <c r="I62" s="35"/>
      <c r="J62" s="54"/>
      <c r="K62" s="54"/>
      <c r="L62" s="54"/>
      <c r="M62" s="54"/>
      <c r="N62" s="54"/>
      <c r="O62" s="59"/>
      <c r="U62" s="61" t="e">
        <f t="shared" si="18"/>
        <v>#DIV/0!</v>
      </c>
      <c r="V62" s="35"/>
      <c r="X62" s="25" t="s">
        <v>36</v>
      </c>
      <c r="Y62" s="4">
        <v>98</v>
      </c>
      <c r="Z62" s="4">
        <v>97</v>
      </c>
      <c r="AA62" s="4">
        <v>96</v>
      </c>
      <c r="AB62" s="4">
        <v>98</v>
      </c>
      <c r="AD62" s="27">
        <f t="shared" si="19"/>
        <v>97.25</v>
      </c>
      <c r="AE62" s="16"/>
      <c r="AF62" s="16"/>
      <c r="AG62" s="20"/>
      <c r="AH62" s="20"/>
      <c r="AI62" s="20"/>
      <c r="AJ62" s="20"/>
      <c r="AK62" s="20"/>
      <c r="AL62" s="25" t="s">
        <v>33</v>
      </c>
      <c r="AM62" s="4">
        <v>97</v>
      </c>
      <c r="AN62" s="4">
        <v>97</v>
      </c>
      <c r="AO62" s="4">
        <v>95</v>
      </c>
      <c r="AP62" s="4">
        <v>95</v>
      </c>
      <c r="AR62" s="27">
        <f t="shared" si="20"/>
        <v>96</v>
      </c>
      <c r="AS62" s="16"/>
    </row>
    <row r="63" spans="1:44" ht="16.5">
      <c r="A63" s="59"/>
      <c r="G63" s="61" t="e">
        <f t="shared" si="17"/>
        <v>#DIV/0!</v>
      </c>
      <c r="H63" s="35"/>
      <c r="I63" s="35"/>
      <c r="J63" s="54"/>
      <c r="K63" s="54"/>
      <c r="L63" s="54"/>
      <c r="M63" s="54"/>
      <c r="N63" s="54"/>
      <c r="O63" s="59"/>
      <c r="U63" s="61" t="e">
        <f t="shared" si="18"/>
        <v>#DIV/0!</v>
      </c>
      <c r="X63" s="25" t="s">
        <v>46</v>
      </c>
      <c r="Y63" s="4">
        <v>88</v>
      </c>
      <c r="Z63" s="4">
        <v>85</v>
      </c>
      <c r="AA63" s="4">
        <v>82</v>
      </c>
      <c r="AB63" s="4">
        <v>83</v>
      </c>
      <c r="AD63" s="27">
        <f t="shared" si="19"/>
        <v>84.5</v>
      </c>
      <c r="AE63" s="16"/>
      <c r="AF63" s="16"/>
      <c r="AG63" s="20"/>
      <c r="AH63" s="20"/>
      <c r="AI63" s="20"/>
      <c r="AJ63" s="20"/>
      <c r="AK63" s="20"/>
      <c r="AL63" s="25" t="s">
        <v>29</v>
      </c>
      <c r="AM63" s="4">
        <v>94</v>
      </c>
      <c r="AN63" s="4">
        <v>99</v>
      </c>
      <c r="AO63" s="4">
        <v>95</v>
      </c>
      <c r="AP63" s="4">
        <v>96</v>
      </c>
      <c r="AR63" s="27">
        <f t="shared" si="20"/>
        <v>96</v>
      </c>
    </row>
    <row r="64" spans="1:44" ht="16.5">
      <c r="A64" s="59"/>
      <c r="G64" s="61" t="e">
        <f t="shared" si="17"/>
        <v>#DIV/0!</v>
      </c>
      <c r="I64" s="35"/>
      <c r="J64" s="54"/>
      <c r="K64" s="54"/>
      <c r="L64" s="54"/>
      <c r="M64" s="54"/>
      <c r="N64" s="54"/>
      <c r="O64" s="59"/>
      <c r="U64" s="61" t="e">
        <f t="shared" si="18"/>
        <v>#DIV/0!</v>
      </c>
      <c r="X64" s="25" t="s">
        <v>43</v>
      </c>
      <c r="Y64" s="4">
        <v>92</v>
      </c>
      <c r="Z64" s="4">
        <v>90</v>
      </c>
      <c r="AA64" s="4">
        <v>86</v>
      </c>
      <c r="AB64" s="4">
        <v>90</v>
      </c>
      <c r="AD64" s="27">
        <f t="shared" si="19"/>
        <v>89.5</v>
      </c>
      <c r="AF64" s="16"/>
      <c r="AG64" s="20"/>
      <c r="AH64" s="20"/>
      <c r="AI64" s="20"/>
      <c r="AJ64" s="20"/>
      <c r="AK64" s="20"/>
      <c r="AL64" s="25" t="s">
        <v>37</v>
      </c>
      <c r="AM64" s="4">
        <v>97</v>
      </c>
      <c r="AN64" s="4">
        <v>96</v>
      </c>
      <c r="AO64" s="4">
        <v>96</v>
      </c>
      <c r="AP64" s="4">
        <v>94</v>
      </c>
      <c r="AR64" s="27">
        <f t="shared" si="20"/>
        <v>95.75</v>
      </c>
    </row>
    <row r="65" spans="1:44" ht="16.5">
      <c r="A65" s="59"/>
      <c r="G65" s="61" t="e">
        <f t="shared" si="17"/>
        <v>#DIV/0!</v>
      </c>
      <c r="I65" s="35"/>
      <c r="J65" s="54"/>
      <c r="K65" s="54"/>
      <c r="L65" s="54"/>
      <c r="M65" s="54"/>
      <c r="N65" s="54"/>
      <c r="O65" s="59"/>
      <c r="U65" s="61" t="e">
        <f t="shared" si="18"/>
        <v>#DIV/0!</v>
      </c>
      <c r="X65" s="25" t="s">
        <v>47</v>
      </c>
      <c r="Y65" s="4">
        <v>85</v>
      </c>
      <c r="Z65" s="4">
        <v>90</v>
      </c>
      <c r="AA65" s="4">
        <v>87</v>
      </c>
      <c r="AB65" s="4">
        <v>87</v>
      </c>
      <c r="AD65" s="27">
        <f t="shared" si="19"/>
        <v>87.25</v>
      </c>
      <c r="AF65" s="16"/>
      <c r="AG65" s="20"/>
      <c r="AH65" s="20"/>
      <c r="AI65" s="20"/>
      <c r="AJ65" s="20"/>
      <c r="AK65" s="20"/>
      <c r="AL65" s="25" t="s">
        <v>35</v>
      </c>
      <c r="AM65" s="4">
        <v>94</v>
      </c>
      <c r="AN65" s="4">
        <v>92</v>
      </c>
      <c r="AO65" s="4">
        <v>96</v>
      </c>
      <c r="AP65" s="4">
        <v>93</v>
      </c>
      <c r="AR65" s="27">
        <f t="shared" si="20"/>
        <v>93.75</v>
      </c>
    </row>
    <row r="66" spans="1:44" ht="16.5">
      <c r="A66" s="59"/>
      <c r="G66" s="61" t="e">
        <f t="shared" si="17"/>
        <v>#DIV/0!</v>
      </c>
      <c r="I66" s="35"/>
      <c r="J66" s="54"/>
      <c r="K66" s="54"/>
      <c r="L66" s="54"/>
      <c r="M66" s="54"/>
      <c r="N66" s="54"/>
      <c r="O66" s="59"/>
      <c r="U66" s="61" t="e">
        <f t="shared" si="18"/>
        <v>#DIV/0!</v>
      </c>
      <c r="X66" s="25" t="s">
        <v>22</v>
      </c>
      <c r="Y66" s="4">
        <v>70</v>
      </c>
      <c r="Z66" s="4">
        <v>86</v>
      </c>
      <c r="AA66" s="4">
        <v>82</v>
      </c>
      <c r="AB66" s="4">
        <v>86</v>
      </c>
      <c r="AD66" s="27">
        <f t="shared" si="19"/>
        <v>81</v>
      </c>
      <c r="AF66" s="16"/>
      <c r="AG66" s="20"/>
      <c r="AH66" s="20"/>
      <c r="AI66" s="20"/>
      <c r="AJ66" s="20"/>
      <c r="AK66" s="20"/>
      <c r="AL66" s="25" t="s">
        <v>44</v>
      </c>
      <c r="AM66" s="4">
        <v>90</v>
      </c>
      <c r="AN66" s="4">
        <v>95</v>
      </c>
      <c r="AO66" s="4">
        <v>93</v>
      </c>
      <c r="AP66" s="4">
        <v>96</v>
      </c>
      <c r="AR66" s="27">
        <f t="shared" si="20"/>
        <v>93.5</v>
      </c>
    </row>
    <row r="67" spans="1:44" ht="16.5">
      <c r="A67" s="59"/>
      <c r="G67" s="61" t="e">
        <f t="shared" si="17"/>
        <v>#DIV/0!</v>
      </c>
      <c r="I67" s="35"/>
      <c r="J67" s="54"/>
      <c r="K67" s="54"/>
      <c r="L67" s="54"/>
      <c r="M67" s="54"/>
      <c r="N67" s="54"/>
      <c r="O67" s="59"/>
      <c r="U67" s="61" t="e">
        <f t="shared" si="18"/>
        <v>#DIV/0!</v>
      </c>
      <c r="X67" s="25" t="s">
        <v>24</v>
      </c>
      <c r="Y67" s="4">
        <v>83</v>
      </c>
      <c r="Z67" s="4">
        <v>87</v>
      </c>
      <c r="AA67" s="4">
        <v>85</v>
      </c>
      <c r="AB67" s="4">
        <v>81</v>
      </c>
      <c r="AD67" s="27">
        <f t="shared" si="19"/>
        <v>84</v>
      </c>
      <c r="AF67" s="16"/>
      <c r="AG67" s="20"/>
      <c r="AH67" s="20"/>
      <c r="AI67" s="20"/>
      <c r="AJ67" s="20"/>
      <c r="AK67" s="20"/>
      <c r="AL67" s="25" t="s">
        <v>30</v>
      </c>
      <c r="AM67" s="4">
        <v>95</v>
      </c>
      <c r="AN67" s="4">
        <v>93</v>
      </c>
      <c r="AO67" s="4">
        <v>90</v>
      </c>
      <c r="AP67" s="4">
        <v>92</v>
      </c>
      <c r="AR67" s="27">
        <f t="shared" si="20"/>
        <v>92.5</v>
      </c>
    </row>
    <row r="68" spans="1:44" ht="16.5">
      <c r="A68" s="59"/>
      <c r="G68" s="61" t="e">
        <f t="shared" si="17"/>
        <v>#DIV/0!</v>
      </c>
      <c r="I68" s="35"/>
      <c r="J68" s="54"/>
      <c r="K68" s="54"/>
      <c r="L68" s="54"/>
      <c r="M68" s="54"/>
      <c r="N68" s="54"/>
      <c r="O68" s="59"/>
      <c r="U68" s="61" t="e">
        <f t="shared" si="18"/>
        <v>#DIV/0!</v>
      </c>
      <c r="X68" s="25" t="s">
        <v>45</v>
      </c>
      <c r="Y68" s="4">
        <v>90</v>
      </c>
      <c r="Z68" s="4">
        <v>91</v>
      </c>
      <c r="AA68" s="4">
        <v>82</v>
      </c>
      <c r="AB68" s="4">
        <v>88</v>
      </c>
      <c r="AD68" s="27">
        <f t="shared" si="19"/>
        <v>87.75</v>
      </c>
      <c r="AF68" s="16"/>
      <c r="AG68" s="20"/>
      <c r="AH68" s="20"/>
      <c r="AI68" s="20"/>
      <c r="AJ68" s="20"/>
      <c r="AK68" s="20"/>
      <c r="AL68" s="25" t="s">
        <v>32</v>
      </c>
      <c r="AM68" s="4">
        <v>87</v>
      </c>
      <c r="AN68" s="4">
        <v>98</v>
      </c>
      <c r="AR68" s="27">
        <f t="shared" si="20"/>
        <v>92.5</v>
      </c>
    </row>
    <row r="69" spans="1:44" ht="16.5">
      <c r="A69" s="59"/>
      <c r="G69" s="61" t="e">
        <f t="shared" si="17"/>
        <v>#DIV/0!</v>
      </c>
      <c r="I69" s="35"/>
      <c r="J69" s="54"/>
      <c r="K69" s="54"/>
      <c r="L69" s="54"/>
      <c r="M69" s="54"/>
      <c r="N69" s="54"/>
      <c r="O69" s="59"/>
      <c r="U69" s="61" t="e">
        <f t="shared" si="18"/>
        <v>#DIV/0!</v>
      </c>
      <c r="X69" s="25" t="s">
        <v>28</v>
      </c>
      <c r="Y69" s="4">
        <v>55</v>
      </c>
      <c r="Z69" s="4">
        <v>49</v>
      </c>
      <c r="AA69" s="4">
        <v>49</v>
      </c>
      <c r="AB69" s="4">
        <v>49</v>
      </c>
      <c r="AD69" s="27">
        <f t="shared" si="19"/>
        <v>50.5</v>
      </c>
      <c r="AF69" s="16"/>
      <c r="AG69" s="20"/>
      <c r="AH69" s="20"/>
      <c r="AI69" s="20"/>
      <c r="AJ69" s="20"/>
      <c r="AK69" s="20"/>
      <c r="AL69" s="25" t="s">
        <v>40</v>
      </c>
      <c r="AM69" s="4">
        <v>93</v>
      </c>
      <c r="AN69" s="4">
        <v>86</v>
      </c>
      <c r="AO69" s="4">
        <v>94</v>
      </c>
      <c r="AP69" s="4">
        <v>91</v>
      </c>
      <c r="AR69" s="27">
        <f t="shared" si="20"/>
        <v>91</v>
      </c>
    </row>
    <row r="70" spans="1:44" ht="16.5">
      <c r="A70" s="59"/>
      <c r="G70" s="61" t="e">
        <f t="shared" si="17"/>
        <v>#DIV/0!</v>
      </c>
      <c r="I70" s="35"/>
      <c r="J70" s="54"/>
      <c r="K70" s="54"/>
      <c r="L70" s="54"/>
      <c r="M70" s="54"/>
      <c r="N70" s="54"/>
      <c r="O70" s="59"/>
      <c r="U70" s="61" t="e">
        <f t="shared" si="18"/>
        <v>#DIV/0!</v>
      </c>
      <c r="X70" s="25" t="s">
        <v>25</v>
      </c>
      <c r="Y70" s="4">
        <v>42</v>
      </c>
      <c r="Z70" s="4">
        <v>76</v>
      </c>
      <c r="AA70" s="4">
        <v>82</v>
      </c>
      <c r="AB70" s="4">
        <v>71</v>
      </c>
      <c r="AD70" s="27">
        <f t="shared" si="19"/>
        <v>67.75</v>
      </c>
      <c r="AF70" s="16"/>
      <c r="AG70" s="20"/>
      <c r="AH70" s="20"/>
      <c r="AI70" s="20"/>
      <c r="AJ70" s="20"/>
      <c r="AK70" s="20"/>
      <c r="AL70" s="25" t="s">
        <v>31</v>
      </c>
      <c r="AM70" s="4">
        <v>89</v>
      </c>
      <c r="AN70" s="4">
        <v>93</v>
      </c>
      <c r="AO70" s="4">
        <v>87</v>
      </c>
      <c r="AP70" s="4">
        <v>93</v>
      </c>
      <c r="AR70" s="27">
        <f t="shared" si="20"/>
        <v>90.5</v>
      </c>
    </row>
    <row r="71" spans="1:44" ht="16.5">
      <c r="A71" s="59"/>
      <c r="G71" s="61" t="e">
        <f t="shared" si="17"/>
        <v>#DIV/0!</v>
      </c>
      <c r="I71" s="35"/>
      <c r="J71" s="54"/>
      <c r="K71" s="54"/>
      <c r="L71" s="54"/>
      <c r="M71" s="54"/>
      <c r="N71" s="54"/>
      <c r="O71" s="59"/>
      <c r="U71" s="61" t="e">
        <f t="shared" si="18"/>
        <v>#DIV/0!</v>
      </c>
      <c r="X71" s="25" t="s">
        <v>29</v>
      </c>
      <c r="Y71" s="4">
        <v>94</v>
      </c>
      <c r="Z71" s="4">
        <v>99</v>
      </c>
      <c r="AA71" s="4">
        <v>95</v>
      </c>
      <c r="AB71" s="4">
        <v>96</v>
      </c>
      <c r="AD71" s="27">
        <f t="shared" si="19"/>
        <v>96</v>
      </c>
      <c r="AF71" s="16"/>
      <c r="AG71" s="20"/>
      <c r="AH71" s="20"/>
      <c r="AI71" s="20"/>
      <c r="AJ71" s="20"/>
      <c r="AK71" s="20"/>
      <c r="AL71" s="25" t="s">
        <v>42</v>
      </c>
      <c r="AM71" s="4">
        <v>91</v>
      </c>
      <c r="AN71" s="4">
        <v>91</v>
      </c>
      <c r="AO71" s="4">
        <v>86</v>
      </c>
      <c r="AP71" s="4">
        <v>92</v>
      </c>
      <c r="AR71" s="27">
        <f t="shared" si="20"/>
        <v>90</v>
      </c>
    </row>
    <row r="72" spans="1:44" ht="16.5">
      <c r="A72" s="59"/>
      <c r="G72" s="61" t="e">
        <f t="shared" si="17"/>
        <v>#DIV/0!</v>
      </c>
      <c r="I72" s="35"/>
      <c r="J72" s="54"/>
      <c r="K72" s="54"/>
      <c r="L72" s="54"/>
      <c r="M72" s="54"/>
      <c r="N72" s="54"/>
      <c r="O72" s="59"/>
      <c r="U72" s="61" t="e">
        <f t="shared" si="18"/>
        <v>#DIV/0!</v>
      </c>
      <c r="X72" s="25" t="s">
        <v>27</v>
      </c>
      <c r="Y72" s="4">
        <v>67</v>
      </c>
      <c r="Z72" s="4">
        <v>70</v>
      </c>
      <c r="AA72" s="4">
        <v>88</v>
      </c>
      <c r="AB72" s="4">
        <v>84</v>
      </c>
      <c r="AD72" s="27">
        <f t="shared" si="19"/>
        <v>77.25</v>
      </c>
      <c r="AF72" s="16"/>
      <c r="AG72" s="20"/>
      <c r="AH72" s="20"/>
      <c r="AI72" s="20"/>
      <c r="AJ72" s="20"/>
      <c r="AK72" s="20"/>
      <c r="AL72" s="25" t="s">
        <v>43</v>
      </c>
      <c r="AM72" s="4">
        <v>92</v>
      </c>
      <c r="AN72" s="4">
        <v>90</v>
      </c>
      <c r="AO72" s="4">
        <v>86</v>
      </c>
      <c r="AP72" s="4">
        <v>90</v>
      </c>
      <c r="AR72" s="27">
        <f t="shared" si="20"/>
        <v>89.5</v>
      </c>
    </row>
    <row r="73" spans="1:44" ht="16.5">
      <c r="A73" s="59"/>
      <c r="G73" s="61" t="e">
        <f t="shared" si="17"/>
        <v>#DIV/0!</v>
      </c>
      <c r="I73" s="35"/>
      <c r="J73" s="54"/>
      <c r="K73" s="54"/>
      <c r="L73" s="54"/>
      <c r="M73" s="54"/>
      <c r="N73" s="54"/>
      <c r="O73" s="59"/>
      <c r="U73" s="61" t="e">
        <f t="shared" si="18"/>
        <v>#DIV/0!</v>
      </c>
      <c r="X73" s="25" t="s">
        <v>37</v>
      </c>
      <c r="Y73" s="4">
        <v>97</v>
      </c>
      <c r="Z73" s="4">
        <v>96</v>
      </c>
      <c r="AA73" s="4">
        <v>96</v>
      </c>
      <c r="AB73" s="4">
        <v>94</v>
      </c>
      <c r="AD73" s="27">
        <f t="shared" si="19"/>
        <v>95.75</v>
      </c>
      <c r="AF73" s="16"/>
      <c r="AG73" s="20"/>
      <c r="AH73" s="20"/>
      <c r="AI73" s="20"/>
      <c r="AJ73" s="20"/>
      <c r="AK73" s="20"/>
      <c r="AL73" s="25" t="s">
        <v>41</v>
      </c>
      <c r="AM73" s="4">
        <v>83</v>
      </c>
      <c r="AN73" s="4">
        <v>93</v>
      </c>
      <c r="AO73" s="4">
        <v>88</v>
      </c>
      <c r="AP73" s="4">
        <v>89</v>
      </c>
      <c r="AR73" s="27">
        <f t="shared" si="20"/>
        <v>88.25</v>
      </c>
    </row>
    <row r="74" spans="1:44" ht="16.5">
      <c r="A74" s="59"/>
      <c r="G74" s="61" t="e">
        <f t="shared" si="17"/>
        <v>#DIV/0!</v>
      </c>
      <c r="O74" s="59"/>
      <c r="U74" s="61" t="e">
        <f t="shared" si="18"/>
        <v>#DIV/0!</v>
      </c>
      <c r="X74" s="25" t="s">
        <v>30</v>
      </c>
      <c r="Y74" s="4">
        <v>95</v>
      </c>
      <c r="Z74" s="4">
        <v>93</v>
      </c>
      <c r="AA74" s="4">
        <v>90</v>
      </c>
      <c r="AB74" s="4">
        <v>92</v>
      </c>
      <c r="AD74" s="27">
        <f t="shared" si="19"/>
        <v>92.5</v>
      </c>
      <c r="AG74" s="3"/>
      <c r="AH74" s="3"/>
      <c r="AI74" s="3"/>
      <c r="AJ74" s="3"/>
      <c r="AK74" s="3"/>
      <c r="AL74" s="25" t="s">
        <v>45</v>
      </c>
      <c r="AM74" s="4">
        <v>90</v>
      </c>
      <c r="AN74" s="4">
        <v>91</v>
      </c>
      <c r="AO74" s="4">
        <v>82</v>
      </c>
      <c r="AP74" s="4">
        <v>88</v>
      </c>
      <c r="AR74" s="27">
        <f t="shared" si="20"/>
        <v>87.75</v>
      </c>
    </row>
    <row r="75" spans="1:44" ht="16.5">
      <c r="A75" s="59"/>
      <c r="G75" s="61" t="e">
        <f t="shared" si="17"/>
        <v>#DIV/0!</v>
      </c>
      <c r="O75" s="59"/>
      <c r="U75" s="61" t="e">
        <f t="shared" si="18"/>
        <v>#DIV/0!</v>
      </c>
      <c r="X75" s="25" t="s">
        <v>21</v>
      </c>
      <c r="Y75" s="4">
        <v>75</v>
      </c>
      <c r="Z75" s="4">
        <v>76</v>
      </c>
      <c r="AA75" s="4">
        <v>80</v>
      </c>
      <c r="AB75" s="52" t="s">
        <v>55</v>
      </c>
      <c r="AD75" s="27">
        <f t="shared" si="19"/>
        <v>77</v>
      </c>
      <c r="AG75" s="3"/>
      <c r="AH75" s="3"/>
      <c r="AI75" s="3"/>
      <c r="AJ75" s="3"/>
      <c r="AK75" s="3"/>
      <c r="AL75" s="25" t="s">
        <v>47</v>
      </c>
      <c r="AM75" s="4">
        <v>85</v>
      </c>
      <c r="AN75" s="4">
        <v>90</v>
      </c>
      <c r="AO75" s="4">
        <v>87</v>
      </c>
      <c r="AP75" s="4">
        <v>87</v>
      </c>
      <c r="AR75" s="27">
        <f t="shared" si="20"/>
        <v>87.25</v>
      </c>
    </row>
    <row r="76" spans="1:44" ht="16.5">
      <c r="A76" s="59"/>
      <c r="G76" s="61" t="e">
        <f t="shared" si="17"/>
        <v>#DIV/0!</v>
      </c>
      <c r="O76" s="59"/>
      <c r="U76" s="61" t="e">
        <f t="shared" si="18"/>
        <v>#DIV/0!</v>
      </c>
      <c r="X76" s="25" t="s">
        <v>34</v>
      </c>
      <c r="Y76" s="4">
        <v>99</v>
      </c>
      <c r="Z76" s="4">
        <v>96</v>
      </c>
      <c r="AA76" s="4">
        <v>97</v>
      </c>
      <c r="AB76" s="4">
        <v>93</v>
      </c>
      <c r="AD76" s="27">
        <f t="shared" si="19"/>
        <v>96.25</v>
      </c>
      <c r="AG76" s="3"/>
      <c r="AH76" s="3"/>
      <c r="AI76" s="3"/>
      <c r="AJ76" s="3"/>
      <c r="AK76" s="3"/>
      <c r="AL76" s="25" t="s">
        <v>56</v>
      </c>
      <c r="AO76" s="4">
        <v>82</v>
      </c>
      <c r="AP76" s="4">
        <v>91</v>
      </c>
      <c r="AR76" s="27">
        <f t="shared" si="20"/>
        <v>86.5</v>
      </c>
    </row>
    <row r="77" spans="1:44" ht="16.5">
      <c r="A77" s="59"/>
      <c r="G77" s="61" t="e">
        <f t="shared" si="17"/>
        <v>#DIV/0!</v>
      </c>
      <c r="O77" s="59"/>
      <c r="U77" s="61" t="e">
        <f t="shared" si="18"/>
        <v>#DIV/0!</v>
      </c>
      <c r="X77" s="25" t="s">
        <v>44</v>
      </c>
      <c r="Y77" s="4">
        <v>90</v>
      </c>
      <c r="Z77" s="4">
        <v>95</v>
      </c>
      <c r="AA77" s="4">
        <v>93</v>
      </c>
      <c r="AB77" s="4">
        <v>96</v>
      </c>
      <c r="AD77" s="27">
        <f t="shared" si="19"/>
        <v>93.5</v>
      </c>
      <c r="AG77" s="3"/>
      <c r="AH77" s="3"/>
      <c r="AI77" s="3"/>
      <c r="AJ77" s="3"/>
      <c r="AK77" s="3"/>
      <c r="AL77" s="25" t="s">
        <v>46</v>
      </c>
      <c r="AM77" s="4">
        <v>88</v>
      </c>
      <c r="AN77" s="4">
        <v>85</v>
      </c>
      <c r="AO77" s="4">
        <v>82</v>
      </c>
      <c r="AP77" s="4">
        <v>83</v>
      </c>
      <c r="AR77" s="27">
        <f t="shared" si="20"/>
        <v>84.5</v>
      </c>
    </row>
    <row r="78" spans="1:44" ht="16.5">
      <c r="A78" s="59"/>
      <c r="G78" s="61" t="e">
        <f t="shared" si="17"/>
        <v>#DIV/0!</v>
      </c>
      <c r="O78" s="59"/>
      <c r="U78" s="61" t="e">
        <f t="shared" si="18"/>
        <v>#DIV/0!</v>
      </c>
      <c r="X78" s="25" t="s">
        <v>26</v>
      </c>
      <c r="Y78" s="4">
        <v>46</v>
      </c>
      <c r="Z78" s="4">
        <v>52</v>
      </c>
      <c r="AA78" s="52" t="s">
        <v>55</v>
      </c>
      <c r="AB78" s="52" t="s">
        <v>55</v>
      </c>
      <c r="AD78" s="27">
        <f t="shared" si="19"/>
        <v>49</v>
      </c>
      <c r="AG78" s="3"/>
      <c r="AH78" s="3"/>
      <c r="AI78" s="3"/>
      <c r="AJ78" s="3"/>
      <c r="AK78" s="3"/>
      <c r="AL78" s="25" t="s">
        <v>24</v>
      </c>
      <c r="AM78" s="4">
        <v>83</v>
      </c>
      <c r="AN78" s="4">
        <v>87</v>
      </c>
      <c r="AO78" s="4">
        <v>85</v>
      </c>
      <c r="AP78" s="4">
        <v>81</v>
      </c>
      <c r="AR78" s="27">
        <f t="shared" si="20"/>
        <v>84</v>
      </c>
    </row>
    <row r="79" spans="1:44" ht="16.5">
      <c r="A79" s="59"/>
      <c r="G79" s="61" t="e">
        <f t="shared" si="17"/>
        <v>#DIV/0!</v>
      </c>
      <c r="O79" s="59"/>
      <c r="U79" s="61" t="e">
        <f t="shared" si="18"/>
        <v>#DIV/0!</v>
      </c>
      <c r="X79" s="25" t="s">
        <v>23</v>
      </c>
      <c r="Y79" s="4">
        <v>79</v>
      </c>
      <c r="Z79" s="4">
        <v>79</v>
      </c>
      <c r="AA79" s="4">
        <v>64</v>
      </c>
      <c r="AB79" s="4">
        <v>60</v>
      </c>
      <c r="AD79" s="27">
        <f t="shared" si="19"/>
        <v>70.5</v>
      </c>
      <c r="AG79" s="3"/>
      <c r="AH79" s="3"/>
      <c r="AI79" s="3"/>
      <c r="AJ79" s="3"/>
      <c r="AK79" s="3"/>
      <c r="AL79" s="25" t="s">
        <v>48</v>
      </c>
      <c r="AM79" s="4">
        <v>70</v>
      </c>
      <c r="AN79" s="4">
        <v>80</v>
      </c>
      <c r="AO79" s="4">
        <v>83</v>
      </c>
      <c r="AP79" s="4">
        <v>92</v>
      </c>
      <c r="AR79" s="27">
        <f t="shared" si="20"/>
        <v>81.25</v>
      </c>
    </row>
    <row r="80" spans="1:44" ht="16.5">
      <c r="A80" s="59"/>
      <c r="G80" s="61" t="e">
        <f t="shared" si="17"/>
        <v>#DIV/0!</v>
      </c>
      <c r="O80" s="59"/>
      <c r="U80" s="61" t="e">
        <f t="shared" si="18"/>
        <v>#DIV/0!</v>
      </c>
      <c r="X80" s="25" t="s">
        <v>38</v>
      </c>
      <c r="Y80" s="4">
        <v>97</v>
      </c>
      <c r="Z80" s="4">
        <v>98</v>
      </c>
      <c r="AA80" s="4">
        <v>99</v>
      </c>
      <c r="AB80" s="4">
        <v>98</v>
      </c>
      <c r="AD80" s="27">
        <f t="shared" si="19"/>
        <v>98</v>
      </c>
      <c r="AG80" s="3"/>
      <c r="AH80" s="3"/>
      <c r="AI80" s="3"/>
      <c r="AJ80" s="3"/>
      <c r="AK80" s="3"/>
      <c r="AL80" s="25" t="s">
        <v>22</v>
      </c>
      <c r="AM80" s="4">
        <v>70</v>
      </c>
      <c r="AN80" s="4">
        <v>86</v>
      </c>
      <c r="AO80" s="4">
        <v>82</v>
      </c>
      <c r="AP80" s="4">
        <v>86</v>
      </c>
      <c r="AR80" s="27">
        <f t="shared" si="20"/>
        <v>81</v>
      </c>
    </row>
    <row r="81" spans="1:44" ht="16.5">
      <c r="A81" s="59"/>
      <c r="G81" s="61" t="e">
        <f t="shared" si="17"/>
        <v>#DIV/0!</v>
      </c>
      <c r="O81" s="59"/>
      <c r="U81" s="61" t="e">
        <f t="shared" si="18"/>
        <v>#DIV/0!</v>
      </c>
      <c r="X81" s="25" t="s">
        <v>56</v>
      </c>
      <c r="AA81" s="4">
        <v>82</v>
      </c>
      <c r="AB81" s="4">
        <v>91</v>
      </c>
      <c r="AD81" s="27">
        <f t="shared" si="19"/>
        <v>86.5</v>
      </c>
      <c r="AG81" s="3"/>
      <c r="AH81" s="3"/>
      <c r="AI81" s="3"/>
      <c r="AJ81" s="3"/>
      <c r="AK81" s="3"/>
      <c r="AL81" s="25" t="s">
        <v>27</v>
      </c>
      <c r="AM81" s="4">
        <v>67</v>
      </c>
      <c r="AN81" s="4">
        <v>70</v>
      </c>
      <c r="AO81" s="4">
        <v>88</v>
      </c>
      <c r="AP81" s="4">
        <v>84</v>
      </c>
      <c r="AR81" s="27">
        <f t="shared" si="20"/>
        <v>77.25</v>
      </c>
    </row>
    <row r="82" spans="1:44" ht="16.5">
      <c r="A82" s="59"/>
      <c r="G82" s="61" t="e">
        <f t="shared" si="17"/>
        <v>#DIV/0!</v>
      </c>
      <c r="O82" s="59"/>
      <c r="U82" s="61" t="e">
        <f t="shared" si="18"/>
        <v>#DIV/0!</v>
      </c>
      <c r="X82" s="25" t="s">
        <v>31</v>
      </c>
      <c r="Y82" s="4">
        <v>89</v>
      </c>
      <c r="Z82" s="4">
        <v>93</v>
      </c>
      <c r="AA82" s="4">
        <v>87</v>
      </c>
      <c r="AB82" s="4">
        <v>93</v>
      </c>
      <c r="AD82" s="27">
        <f t="shared" si="19"/>
        <v>90.5</v>
      </c>
      <c r="AG82" s="3"/>
      <c r="AH82" s="3"/>
      <c r="AI82" s="3"/>
      <c r="AJ82" s="3"/>
      <c r="AK82" s="3"/>
      <c r="AL82" s="25" t="s">
        <v>21</v>
      </c>
      <c r="AM82" s="4">
        <v>75</v>
      </c>
      <c r="AN82" s="4">
        <v>76</v>
      </c>
      <c r="AO82" s="4">
        <v>80</v>
      </c>
      <c r="AP82" s="52" t="s">
        <v>55</v>
      </c>
      <c r="AR82" s="27">
        <f t="shared" si="20"/>
        <v>77</v>
      </c>
    </row>
    <row r="83" spans="1:44" ht="16.5">
      <c r="A83" s="59"/>
      <c r="G83" s="61" t="e">
        <f t="shared" si="17"/>
        <v>#DIV/0!</v>
      </c>
      <c r="O83" s="59"/>
      <c r="U83" s="61" t="e">
        <f t="shared" si="18"/>
        <v>#DIV/0!</v>
      </c>
      <c r="X83" s="25" t="s">
        <v>35</v>
      </c>
      <c r="Y83" s="4">
        <v>94</v>
      </c>
      <c r="Z83" s="4">
        <v>92</v>
      </c>
      <c r="AA83" s="4">
        <v>96</v>
      </c>
      <c r="AB83" s="4">
        <v>93</v>
      </c>
      <c r="AD83" s="27">
        <f t="shared" si="19"/>
        <v>93.75</v>
      </c>
      <c r="AG83" s="3"/>
      <c r="AH83" s="3"/>
      <c r="AI83" s="3"/>
      <c r="AJ83" s="3"/>
      <c r="AK83" s="3"/>
      <c r="AL83" s="25" t="s">
        <v>23</v>
      </c>
      <c r="AM83" s="4">
        <v>79</v>
      </c>
      <c r="AN83" s="4">
        <v>79</v>
      </c>
      <c r="AO83" s="4">
        <v>64</v>
      </c>
      <c r="AP83" s="4">
        <v>60</v>
      </c>
      <c r="AQ83" s="3"/>
      <c r="AR83" s="27">
        <f t="shared" si="20"/>
        <v>70.5</v>
      </c>
    </row>
    <row r="84" spans="1:44" ht="16.5">
      <c r="A84" s="59"/>
      <c r="G84" s="61" t="e">
        <f t="shared" si="17"/>
        <v>#DIV/0!</v>
      </c>
      <c r="O84" s="59"/>
      <c r="U84" s="61" t="e">
        <f t="shared" si="18"/>
        <v>#DIV/0!</v>
      </c>
      <c r="X84" s="25" t="s">
        <v>39</v>
      </c>
      <c r="Y84" s="4">
        <v>99</v>
      </c>
      <c r="Z84" s="4">
        <v>98</v>
      </c>
      <c r="AA84" s="4">
        <v>97</v>
      </c>
      <c r="AB84" s="4">
        <v>96</v>
      </c>
      <c r="AD84" s="27">
        <f t="shared" si="19"/>
        <v>97.5</v>
      </c>
      <c r="AG84" s="3"/>
      <c r="AH84" s="3"/>
      <c r="AI84" s="3"/>
      <c r="AJ84" s="3"/>
      <c r="AK84" s="3"/>
      <c r="AL84" s="25" t="s">
        <v>25</v>
      </c>
      <c r="AM84" s="4">
        <v>42</v>
      </c>
      <c r="AN84" s="4">
        <v>76</v>
      </c>
      <c r="AO84" s="4">
        <v>82</v>
      </c>
      <c r="AP84" s="4">
        <v>71</v>
      </c>
      <c r="AR84" s="27">
        <f t="shared" si="20"/>
        <v>67.75</v>
      </c>
    </row>
    <row r="85" spans="1:44" ht="16.5">
      <c r="A85" s="63"/>
      <c r="B85" s="64"/>
      <c r="C85" s="64"/>
      <c r="D85" s="64"/>
      <c r="E85" s="64"/>
      <c r="F85" s="64"/>
      <c r="G85" s="65" t="e">
        <f t="shared" si="17"/>
        <v>#DIV/0!</v>
      </c>
      <c r="O85" s="66" t="s">
        <v>12</v>
      </c>
      <c r="P85" s="67"/>
      <c r="Q85" s="67"/>
      <c r="R85" s="67"/>
      <c r="S85" s="64">
        <v>80</v>
      </c>
      <c r="T85" s="67">
        <v>87</v>
      </c>
      <c r="U85" s="65">
        <f t="shared" si="18"/>
        <v>83.5</v>
      </c>
      <c r="X85" s="25" t="s">
        <v>48</v>
      </c>
      <c r="Y85" s="4">
        <v>70</v>
      </c>
      <c r="Z85" s="4">
        <v>80</v>
      </c>
      <c r="AA85" s="4">
        <v>83</v>
      </c>
      <c r="AB85" s="4">
        <v>92</v>
      </c>
      <c r="AD85" s="27">
        <f t="shared" si="19"/>
        <v>81.25</v>
      </c>
      <c r="AG85" s="3"/>
      <c r="AH85" s="3"/>
      <c r="AI85" s="3"/>
      <c r="AJ85" s="3"/>
      <c r="AK85" s="3"/>
      <c r="AL85" s="25" t="s">
        <v>28</v>
      </c>
      <c r="AM85" s="4">
        <v>55</v>
      </c>
      <c r="AN85" s="4">
        <v>49</v>
      </c>
      <c r="AO85" s="4">
        <v>49</v>
      </c>
      <c r="AP85" s="4">
        <v>49</v>
      </c>
      <c r="AR85" s="27">
        <f t="shared" si="20"/>
        <v>50.5</v>
      </c>
    </row>
    <row r="86" spans="21:44" ht="16.5">
      <c r="U86" s="44"/>
      <c r="X86" s="28" t="s">
        <v>32</v>
      </c>
      <c r="Y86" s="29">
        <v>87</v>
      </c>
      <c r="Z86" s="29">
        <v>98</v>
      </c>
      <c r="AA86" s="29"/>
      <c r="AB86" s="29"/>
      <c r="AC86" s="29"/>
      <c r="AD86" s="30">
        <f t="shared" si="19"/>
        <v>92.5</v>
      </c>
      <c r="AL86" s="28" t="s">
        <v>26</v>
      </c>
      <c r="AM86" s="29">
        <v>46</v>
      </c>
      <c r="AN86" s="29">
        <v>52</v>
      </c>
      <c r="AO86" s="70" t="s">
        <v>55</v>
      </c>
      <c r="AP86" s="70" t="s">
        <v>55</v>
      </c>
      <c r="AQ86" s="29"/>
      <c r="AR86" s="30">
        <f t="shared" si="20"/>
        <v>49</v>
      </c>
    </row>
    <row r="87" ht="16.5">
      <c r="U87" s="44"/>
    </row>
    <row r="88" ht="16.5">
      <c r="U88" s="44"/>
    </row>
    <row r="89" ht="16.5">
      <c r="U89" s="44"/>
    </row>
  </sheetData>
  <sheetProtection/>
  <mergeCells count="8">
    <mergeCell ref="X1:AS1"/>
    <mergeCell ref="AM12:AP12"/>
    <mergeCell ref="AM38:AP38"/>
    <mergeCell ref="X54:AS54"/>
    <mergeCell ref="A54:V54"/>
    <mergeCell ref="A1:V1"/>
    <mergeCell ref="P12:S12"/>
    <mergeCell ref="P38:S38"/>
  </mergeCells>
  <printOptions/>
  <pageMargins left="0.35433070866141736" right="0.35433070866141736" top="0.5118110236220472" bottom="0.5118110236220472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2015-06-04T14:40:03Z</cp:lastPrinted>
  <dcterms:created xsi:type="dcterms:W3CDTF">1999-01-06T09:31:21Z</dcterms:created>
  <dcterms:modified xsi:type="dcterms:W3CDTF">2015-07-05T21:18:00Z</dcterms:modified>
  <cp:category/>
  <cp:version/>
  <cp:contentType/>
  <cp:contentStatus/>
</cp:coreProperties>
</file>