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pr 09 Div 2" sheetId="1" r:id="rId1"/>
    <sheet name="Sheet1" sheetId="2" r:id="rId2"/>
    <sheet name="Sheet2" sheetId="3" r:id="rId3"/>
    <sheet name="Sheet3" sheetId="4" r:id="rId4"/>
  </sheets>
  <definedNames>
    <definedName name="_xlnm.Print_Titles" localSheetId="0">'Spr 09 Div 2'!$1:$1</definedName>
  </definedNames>
  <calcPr fullCalcOnLoad="1"/>
</workbook>
</file>

<file path=xl/sharedStrings.xml><?xml version="1.0" encoding="utf-8"?>
<sst xmlns="http://schemas.openxmlformats.org/spreadsheetml/2006/main" count="90" uniqueCount="54">
  <si>
    <t>Name</t>
  </si>
  <si>
    <t>Agg</t>
  </si>
  <si>
    <t>Ave</t>
  </si>
  <si>
    <t>Bradfield A</t>
  </si>
  <si>
    <t>Christ Coll Brecon A</t>
  </si>
  <si>
    <t>O Crewe-Turrell</t>
  </si>
  <si>
    <t>R Ward</t>
  </si>
  <si>
    <t>B Beechy-Smith</t>
  </si>
  <si>
    <t>J Spencer</t>
  </si>
  <si>
    <t>Edward Mearns</t>
  </si>
  <si>
    <t>Clara Stephens</t>
  </si>
  <si>
    <t>S Crewe-Turrell</t>
  </si>
  <si>
    <t>Sam Joseph</t>
  </si>
  <si>
    <t>Eliot Brown</t>
  </si>
  <si>
    <t>P Lo</t>
  </si>
  <si>
    <t>Score this Round</t>
  </si>
  <si>
    <t>Points this Round</t>
  </si>
  <si>
    <t>Aggregate Score</t>
  </si>
  <si>
    <t>Aggregate Points</t>
  </si>
  <si>
    <t>Dollar D</t>
  </si>
  <si>
    <t>Elizabeth Coll D</t>
  </si>
  <si>
    <t>(plus 10 handicap)</t>
  </si>
  <si>
    <t>James Foley</t>
  </si>
  <si>
    <t>Adrian Aplin</t>
  </si>
  <si>
    <t>Callum Jones</t>
  </si>
  <si>
    <t>Ian Butler</t>
  </si>
  <si>
    <t>Euan McLean</t>
  </si>
  <si>
    <t>William Davey</t>
  </si>
  <si>
    <t>NCR</t>
  </si>
  <si>
    <t>Gillian Brown</t>
  </si>
  <si>
    <t>Oliver Ferris</t>
  </si>
  <si>
    <t>Emma Loedel</t>
  </si>
  <si>
    <t>George Melhuish</t>
  </si>
  <si>
    <t>Elizabeth Coll F</t>
  </si>
  <si>
    <t>Lancing Coll B</t>
  </si>
  <si>
    <t>Jemma Burton</t>
  </si>
  <si>
    <t>F Nutall</t>
  </si>
  <si>
    <t>Fay Dovey</t>
  </si>
  <si>
    <t>N Robson</t>
  </si>
  <si>
    <t>Nicola Dravers</t>
  </si>
  <si>
    <t>Tom Newson</t>
  </si>
  <si>
    <t>James McLaughlin</t>
  </si>
  <si>
    <t>M Block-Grupe</t>
  </si>
  <si>
    <t>Abi Monkhouse</t>
  </si>
  <si>
    <t>S Broad</t>
  </si>
  <si>
    <t>Llandovery Coll B</t>
  </si>
  <si>
    <t>Jac Griffiths</t>
  </si>
  <si>
    <t>Simon-James Mahon</t>
  </si>
  <si>
    <t>School</t>
  </si>
  <si>
    <t>Pts</t>
  </si>
  <si>
    <t>Posn</t>
  </si>
  <si>
    <t>Nathaniel Logan</t>
  </si>
  <si>
    <t>William Edwards</t>
  </si>
  <si>
    <t>Tessa Norejko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</si>
</sst>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9">
    <font>
      <sz val="10"/>
      <name val="Arial"/>
      <family val="0"/>
    </font>
    <font>
      <sz val="12"/>
      <name val="DejaVu Sans"/>
      <family val="2"/>
    </font>
    <font>
      <sz val="10"/>
      <name val="DejaVu Sans"/>
      <family val="2"/>
    </font>
    <font>
      <b/>
      <sz val="12"/>
      <name val="DejaVu Sans"/>
      <family val="2"/>
    </font>
    <font>
      <sz val="8"/>
      <color indexed="12"/>
      <name val="DejaVu Sans"/>
      <family val="2"/>
    </font>
    <font>
      <sz val="10"/>
      <color indexed="10"/>
      <name val="DejaVu Sans"/>
      <family val="2"/>
    </font>
    <font>
      <sz val="10"/>
      <color indexed="12"/>
      <name val="DejaVu Sans"/>
      <family val="2"/>
    </font>
    <font>
      <b/>
      <sz val="11"/>
      <name val="DejaVu Sans"/>
      <family val="2"/>
    </font>
    <font>
      <sz val="11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2" fontId="2" fillId="0" borderId="0" xfId="19" applyNumberFormat="1" applyFont="1" applyAlignment="1">
      <alignment horizontal="center"/>
      <protection/>
    </xf>
    <xf numFmtId="2" fontId="2" fillId="0" borderId="0" xfId="19" applyNumberFormat="1" applyFont="1" applyFill="1" applyAlignment="1">
      <alignment horizontal="center"/>
      <protection/>
    </xf>
    <xf numFmtId="0" fontId="2" fillId="0" borderId="0" xfId="19" applyFont="1">
      <alignment/>
      <protection/>
    </xf>
    <xf numFmtId="0" fontId="3" fillId="2" borderId="0" xfId="19" applyFont="1" applyFill="1" applyBorder="1">
      <alignment/>
      <protection/>
    </xf>
    <xf numFmtId="2" fontId="4" fillId="0" borderId="0" xfId="19" applyNumberFormat="1" applyFont="1" applyFill="1" applyAlignment="1">
      <alignment horizontal="center"/>
      <protection/>
    </xf>
    <xf numFmtId="0" fontId="2" fillId="0" borderId="0" xfId="19" applyFont="1" applyFill="1">
      <alignment/>
      <protection/>
    </xf>
    <xf numFmtId="0" fontId="2" fillId="0" borderId="0" xfId="19" applyFont="1" applyBorder="1">
      <alignment/>
      <protection/>
    </xf>
    <xf numFmtId="0" fontId="2" fillId="0" borderId="0" xfId="19" applyFont="1" applyFill="1" applyBorder="1">
      <alignment/>
      <protection/>
    </xf>
    <xf numFmtId="0" fontId="2" fillId="0" borderId="1" xfId="19" applyFont="1" applyBorder="1">
      <alignment/>
      <protection/>
    </xf>
    <xf numFmtId="0" fontId="2" fillId="0" borderId="2" xfId="19" applyFont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2" fontId="5" fillId="0" borderId="3" xfId="19" applyNumberFormat="1" applyFont="1" applyBorder="1" applyAlignment="1">
      <alignment horizontal="center"/>
      <protection/>
    </xf>
    <xf numFmtId="164" fontId="5" fillId="0" borderId="2" xfId="19" applyNumberFormat="1" applyFont="1" applyBorder="1" applyAlignment="1">
      <alignment horizontal="center"/>
      <protection/>
    </xf>
    <xf numFmtId="0" fontId="2" fillId="0" borderId="4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2" fontId="2" fillId="0" borderId="5" xfId="19" applyNumberFormat="1" applyFont="1" applyBorder="1" applyAlignment="1">
      <alignment horizontal="center"/>
      <protection/>
    </xf>
    <xf numFmtId="0" fontId="2" fillId="0" borderId="6" xfId="19" applyFont="1" applyBorder="1">
      <alignment/>
      <protection/>
    </xf>
    <xf numFmtId="0" fontId="2" fillId="0" borderId="7" xfId="19" applyFont="1" applyBorder="1" applyAlignment="1">
      <alignment horizontal="center"/>
      <protection/>
    </xf>
    <xf numFmtId="2" fontId="2" fillId="0" borderId="8" xfId="19" applyNumberFormat="1" applyFont="1" applyBorder="1" applyAlignment="1">
      <alignment horizontal="center"/>
      <protection/>
    </xf>
    <xf numFmtId="0" fontId="3" fillId="2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2" fillId="0" borderId="0" xfId="19" applyFont="1" applyAlignment="1">
      <alignment horizontal="left"/>
      <protection/>
    </xf>
    <xf numFmtId="2" fontId="2" fillId="0" borderId="9" xfId="19" applyNumberFormat="1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2" fillId="0" borderId="0" xfId="19" applyFont="1" applyBorder="1" applyAlignment="1">
      <alignment horizontal="left"/>
      <protection/>
    </xf>
    <xf numFmtId="2" fontId="2" fillId="0" borderId="3" xfId="19" applyNumberFormat="1" applyFont="1" applyBorder="1" applyAlignment="1">
      <alignment horizontal="center"/>
      <protection/>
    </xf>
    <xf numFmtId="2" fontId="2" fillId="0" borderId="0" xfId="19" applyNumberFormat="1" applyFont="1" applyBorder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0" fontId="2" fillId="0" borderId="8" xfId="19" applyFont="1" applyBorder="1" applyAlignment="1">
      <alignment horizontal="center"/>
      <protection/>
    </xf>
    <xf numFmtId="0" fontId="7" fillId="2" borderId="0" xfId="19" applyFont="1" applyFill="1">
      <alignment/>
      <protection/>
    </xf>
    <xf numFmtId="0" fontId="8" fillId="0" borderId="0" xfId="19" applyFont="1" applyAlignment="1">
      <alignment horizontal="center"/>
      <protection/>
    </xf>
    <xf numFmtId="2" fontId="6" fillId="0" borderId="0" xfId="19" applyNumberFormat="1" applyFont="1" applyFill="1" applyAlignment="1">
      <alignment horizontal="center"/>
      <protection/>
    </xf>
    <xf numFmtId="1" fontId="2" fillId="0" borderId="0" xfId="19" applyNumberFormat="1" applyFont="1" applyAlignment="1">
      <alignment horizontal="center"/>
      <protection/>
    </xf>
    <xf numFmtId="0" fontId="8" fillId="0" borderId="7" xfId="19" applyFont="1" applyBorder="1">
      <alignment/>
      <protection/>
    </xf>
    <xf numFmtId="0" fontId="8" fillId="0" borderId="7" xfId="19" applyFont="1" applyBorder="1" applyAlignment="1">
      <alignment horizontal="center"/>
      <protection/>
    </xf>
    <xf numFmtId="0" fontId="8" fillId="0" borderId="0" xfId="19" applyFont="1">
      <alignment/>
      <protection/>
    </xf>
    <xf numFmtId="0" fontId="6" fillId="0" borderId="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DB Divisional scorin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5" zoomScaleNormal="75" workbookViewId="0" topLeftCell="A1">
      <selection activeCell="I9" sqref="I9"/>
    </sheetView>
  </sheetViews>
  <sheetFormatPr defaultColWidth="9.140625" defaultRowHeight="12.75"/>
  <cols>
    <col min="1" max="1" width="22.28125" style="1" customWidth="1"/>
    <col min="2" max="2" width="4.8515625" style="2" customWidth="1"/>
    <col min="3" max="3" width="4.7109375" style="2" customWidth="1"/>
    <col min="4" max="6" width="5.8515625" style="2" customWidth="1"/>
    <col min="7" max="7" width="6.00390625" style="3" customWidth="1"/>
    <col min="8" max="8" width="7.7109375" style="35" customWidth="1"/>
    <col min="9" max="9" width="12.57421875" style="7" customWidth="1"/>
    <col min="10" max="10" width="26.8515625" style="1" customWidth="1"/>
    <col min="11" max="12" width="4.7109375" style="2" customWidth="1"/>
    <col min="13" max="14" width="5.8515625" style="2" customWidth="1"/>
    <col min="15" max="15" width="5.7109375" style="2" customWidth="1"/>
    <col min="16" max="16" width="6.140625" style="2" customWidth="1"/>
    <col min="17" max="17" width="7.8515625" style="3" customWidth="1"/>
    <col min="18" max="16384" width="9.140625" style="5" customWidth="1"/>
  </cols>
  <sheetData>
    <row r="1" spans="1:17" ht="12" customHeight="1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3" t="s">
        <v>1</v>
      </c>
      <c r="H1" s="4" t="s">
        <v>2</v>
      </c>
      <c r="I1" s="4"/>
      <c r="J1" s="1" t="s">
        <v>0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 t="s">
        <v>1</v>
      </c>
      <c r="Q1" s="3" t="s">
        <v>2</v>
      </c>
    </row>
    <row r="2" spans="1:10" ht="15.75">
      <c r="A2" s="6" t="s">
        <v>3</v>
      </c>
      <c r="G2" s="2"/>
      <c r="H2" s="3"/>
      <c r="J2" s="6" t="s">
        <v>4</v>
      </c>
    </row>
    <row r="3" spans="1:17" ht="12.75">
      <c r="A3" s="8" t="s">
        <v>5</v>
      </c>
      <c r="B3" s="2">
        <v>94</v>
      </c>
      <c r="C3" s="2">
        <v>93</v>
      </c>
      <c r="D3" s="2">
        <v>96</v>
      </c>
      <c r="E3" s="2">
        <v>94</v>
      </c>
      <c r="F3" s="2">
        <v>95</v>
      </c>
      <c r="G3" s="2">
        <f>SUM(B3:F3)</f>
        <v>472</v>
      </c>
      <c r="H3" s="3">
        <f>G3/5</f>
        <v>94.4</v>
      </c>
      <c r="J3" s="9" t="s">
        <v>6</v>
      </c>
      <c r="K3" s="2">
        <v>93</v>
      </c>
      <c r="L3" s="2">
        <v>91</v>
      </c>
      <c r="M3" s="2">
        <v>92</v>
      </c>
      <c r="N3" s="2">
        <v>97</v>
      </c>
      <c r="O3" s="2">
        <v>94</v>
      </c>
      <c r="P3" s="2">
        <f>SUM(K3:O3)</f>
        <v>467</v>
      </c>
      <c r="Q3" s="3">
        <f>P3/5</f>
        <v>93.4</v>
      </c>
    </row>
    <row r="4" spans="1:17" ht="12.75">
      <c r="A4" s="10" t="s">
        <v>7</v>
      </c>
      <c r="B4" s="2">
        <v>96</v>
      </c>
      <c r="C4" s="2">
        <v>98</v>
      </c>
      <c r="D4" s="2">
        <v>94</v>
      </c>
      <c r="E4" s="2">
        <v>91</v>
      </c>
      <c r="F4" s="2">
        <v>82</v>
      </c>
      <c r="G4" s="2">
        <f>SUM(B4:F4)</f>
        <v>461</v>
      </c>
      <c r="H4" s="3">
        <f>G4/5</f>
        <v>92.2</v>
      </c>
      <c r="J4" s="9" t="s">
        <v>8</v>
      </c>
      <c r="K4" s="2">
        <v>96</v>
      </c>
      <c r="L4" s="2">
        <v>99</v>
      </c>
      <c r="M4" s="2">
        <v>94</v>
      </c>
      <c r="N4" s="2">
        <v>98</v>
      </c>
      <c r="O4" s="2">
        <v>96</v>
      </c>
      <c r="P4" s="2">
        <f>SUM(K4:O4)</f>
        <v>483</v>
      </c>
      <c r="Q4" s="3">
        <f>P4/5</f>
        <v>96.6</v>
      </c>
    </row>
    <row r="5" spans="1:17" ht="12.75">
      <c r="A5" s="8" t="s">
        <v>9</v>
      </c>
      <c r="B5" s="2">
        <v>95</v>
      </c>
      <c r="C5" s="2">
        <v>94</v>
      </c>
      <c r="D5" s="2">
        <v>93</v>
      </c>
      <c r="E5" s="2">
        <v>97</v>
      </c>
      <c r="F5" s="2">
        <v>94</v>
      </c>
      <c r="G5" s="2">
        <f>SUM(B5:F5)</f>
        <v>473</v>
      </c>
      <c r="H5" s="3">
        <f>G5/5</f>
        <v>94.6</v>
      </c>
      <c r="J5" s="5" t="s">
        <v>10</v>
      </c>
      <c r="K5" s="2">
        <v>92</v>
      </c>
      <c r="L5" s="2">
        <v>86</v>
      </c>
      <c r="M5" s="2">
        <v>86</v>
      </c>
      <c r="N5" s="2">
        <v>90</v>
      </c>
      <c r="O5" s="2">
        <v>92</v>
      </c>
      <c r="P5" s="2">
        <f>SUM(K5:O5)</f>
        <v>446</v>
      </c>
      <c r="Q5" s="3">
        <f>P5/5</f>
        <v>89.2</v>
      </c>
    </row>
    <row r="6" spans="1:17" ht="12.75">
      <c r="A6" s="8" t="s">
        <v>11</v>
      </c>
      <c r="B6" s="2">
        <v>95</v>
      </c>
      <c r="C6" s="2">
        <v>97</v>
      </c>
      <c r="D6" s="2">
        <v>98</v>
      </c>
      <c r="E6" s="2">
        <v>97</v>
      </c>
      <c r="F6" s="2">
        <v>96</v>
      </c>
      <c r="G6" s="2">
        <f>SUM(B6:F6)</f>
        <v>483</v>
      </c>
      <c r="H6" s="3">
        <f>G6/5</f>
        <v>96.6</v>
      </c>
      <c r="J6" s="5" t="s">
        <v>12</v>
      </c>
      <c r="K6" s="2">
        <v>96</v>
      </c>
      <c r="L6" s="2">
        <v>95</v>
      </c>
      <c r="M6" s="2">
        <v>93</v>
      </c>
      <c r="N6" s="2">
        <v>96</v>
      </c>
      <c r="O6" s="2">
        <v>88</v>
      </c>
      <c r="P6" s="2">
        <f>SUM(K6:O6)</f>
        <v>468</v>
      </c>
      <c r="Q6" s="3">
        <f>P6/5</f>
        <v>93.6</v>
      </c>
    </row>
    <row r="7" spans="1:17" ht="12.75">
      <c r="A7" s="8" t="s">
        <v>13</v>
      </c>
      <c r="B7" s="2">
        <v>94</v>
      </c>
      <c r="C7" s="2">
        <v>94</v>
      </c>
      <c r="D7" s="2">
        <v>99</v>
      </c>
      <c r="E7" s="2">
        <v>93</v>
      </c>
      <c r="F7" s="2">
        <v>98</v>
      </c>
      <c r="G7" s="2">
        <f>SUM(B7:F7)</f>
        <v>478</v>
      </c>
      <c r="H7" s="3">
        <f>G7/5</f>
        <v>95.6</v>
      </c>
      <c r="J7" s="5" t="s">
        <v>14</v>
      </c>
      <c r="K7" s="2">
        <v>94</v>
      </c>
      <c r="L7" s="2">
        <v>89</v>
      </c>
      <c r="M7" s="2">
        <v>96</v>
      </c>
      <c r="N7" s="2">
        <v>87</v>
      </c>
      <c r="O7" s="2">
        <v>95</v>
      </c>
      <c r="P7" s="2">
        <f>SUM(K7:O7)</f>
        <v>461</v>
      </c>
      <c r="Q7" s="3">
        <f>P7/5</f>
        <v>92.2</v>
      </c>
    </row>
    <row r="8" spans="1:17" ht="12.75">
      <c r="A8" s="11" t="s">
        <v>15</v>
      </c>
      <c r="B8" s="12">
        <f>SUM(B3:B7)</f>
        <v>474</v>
      </c>
      <c r="C8" s="12">
        <f>SUM(C3:C7)</f>
        <v>476</v>
      </c>
      <c r="D8" s="12">
        <f>SUM(D3:D7)</f>
        <v>480</v>
      </c>
      <c r="E8" s="12">
        <f>SUM(E3:E7)</f>
        <v>472</v>
      </c>
      <c r="F8" s="12">
        <f>SUM(F3:F7)</f>
        <v>465</v>
      </c>
      <c r="G8" s="13">
        <v>473.4</v>
      </c>
      <c r="H8" s="14"/>
      <c r="J8" s="11" t="s">
        <v>15</v>
      </c>
      <c r="K8" s="12">
        <f>SUM(K3:K7)</f>
        <v>471</v>
      </c>
      <c r="L8" s="12">
        <f>SUM(L3:L7)</f>
        <v>460</v>
      </c>
      <c r="M8" s="12">
        <f>SUM(M3:M7)</f>
        <v>461</v>
      </c>
      <c r="N8" s="12">
        <f>SUM(N3:N7)</f>
        <v>468</v>
      </c>
      <c r="O8" s="12">
        <f>SUM(O3:O7)</f>
        <v>465</v>
      </c>
      <c r="P8" s="15">
        <v>465</v>
      </c>
      <c r="Q8" s="14"/>
    </row>
    <row r="9" spans="1:17" ht="12.75">
      <c r="A9" s="16" t="s">
        <v>16</v>
      </c>
      <c r="B9" s="17">
        <v>6</v>
      </c>
      <c r="C9" s="17">
        <v>7</v>
      </c>
      <c r="D9" s="17">
        <v>6</v>
      </c>
      <c r="E9" s="17">
        <v>6</v>
      </c>
      <c r="F9" s="17">
        <v>4</v>
      </c>
      <c r="G9" s="17"/>
      <c r="H9" s="18"/>
      <c r="J9" s="16" t="s">
        <v>16</v>
      </c>
      <c r="K9" s="17">
        <v>4</v>
      </c>
      <c r="L9" s="17">
        <v>3</v>
      </c>
      <c r="M9" s="17">
        <v>3</v>
      </c>
      <c r="N9" s="17">
        <v>4</v>
      </c>
      <c r="O9" s="17">
        <v>4</v>
      </c>
      <c r="P9" s="17"/>
      <c r="Q9" s="18"/>
    </row>
    <row r="10" spans="1:17" ht="12.75">
      <c r="A10" s="16" t="s">
        <v>17</v>
      </c>
      <c r="B10" s="17">
        <f>B8</f>
        <v>474</v>
      </c>
      <c r="C10" s="17">
        <f aca="true" t="shared" si="0" ref="C10:F11">B10+C8</f>
        <v>950</v>
      </c>
      <c r="D10" s="17">
        <f t="shared" si="0"/>
        <v>1430</v>
      </c>
      <c r="E10" s="17">
        <f t="shared" si="0"/>
        <v>1902</v>
      </c>
      <c r="F10" s="17">
        <f t="shared" si="0"/>
        <v>2367</v>
      </c>
      <c r="G10" s="17"/>
      <c r="H10" s="18"/>
      <c r="J10" s="16" t="s">
        <v>17</v>
      </c>
      <c r="K10" s="17">
        <f>K8</f>
        <v>471</v>
      </c>
      <c r="L10" s="17">
        <f aca="true" t="shared" si="1" ref="L10:O11">K10+L8</f>
        <v>931</v>
      </c>
      <c r="M10" s="17">
        <f t="shared" si="1"/>
        <v>1392</v>
      </c>
      <c r="N10" s="17">
        <f t="shared" si="1"/>
        <v>1860</v>
      </c>
      <c r="O10" s="17">
        <f t="shared" si="1"/>
        <v>2325</v>
      </c>
      <c r="P10" s="17"/>
      <c r="Q10" s="18"/>
    </row>
    <row r="11" spans="1:17" ht="12.75">
      <c r="A11" s="19" t="s">
        <v>18</v>
      </c>
      <c r="B11" s="20">
        <v>6</v>
      </c>
      <c r="C11" s="20">
        <f t="shared" si="0"/>
        <v>13</v>
      </c>
      <c r="D11" s="20">
        <f t="shared" si="0"/>
        <v>19</v>
      </c>
      <c r="E11" s="20">
        <f t="shared" si="0"/>
        <v>25</v>
      </c>
      <c r="F11" s="20">
        <f t="shared" si="0"/>
        <v>29</v>
      </c>
      <c r="G11" s="20"/>
      <c r="H11" s="21"/>
      <c r="J11" s="19" t="s">
        <v>18</v>
      </c>
      <c r="K11" s="20">
        <f>K9</f>
        <v>4</v>
      </c>
      <c r="L11" s="20">
        <f t="shared" si="1"/>
        <v>7</v>
      </c>
      <c r="M11" s="20">
        <f t="shared" si="1"/>
        <v>10</v>
      </c>
      <c r="N11" s="20">
        <f t="shared" si="1"/>
        <v>14</v>
      </c>
      <c r="O11" s="20">
        <f t="shared" si="1"/>
        <v>18</v>
      </c>
      <c r="P11" s="20"/>
      <c r="Q11" s="21"/>
    </row>
    <row r="12" spans="1:15" ht="15.75">
      <c r="A12" s="22" t="s">
        <v>19</v>
      </c>
      <c r="G12" s="2"/>
      <c r="H12" s="3"/>
      <c r="J12" s="22" t="s">
        <v>20</v>
      </c>
      <c r="K12" s="23"/>
      <c r="L12" s="40" t="s">
        <v>21</v>
      </c>
      <c r="M12" s="40"/>
      <c r="N12" s="40"/>
      <c r="O12" s="40"/>
    </row>
    <row r="13" spans="1:17" ht="12.75">
      <c r="A13" s="10" t="s">
        <v>22</v>
      </c>
      <c r="B13" s="2">
        <v>96</v>
      </c>
      <c r="C13" s="2">
        <v>91</v>
      </c>
      <c r="D13" s="2">
        <v>97</v>
      </c>
      <c r="E13" s="2">
        <v>89</v>
      </c>
      <c r="F13" s="2">
        <v>96</v>
      </c>
      <c r="G13" s="2">
        <f>SUM(B13:F13)</f>
        <v>469</v>
      </c>
      <c r="H13" s="3">
        <f>G13/5</f>
        <v>93.8</v>
      </c>
      <c r="J13" s="10" t="s">
        <v>23</v>
      </c>
      <c r="K13" s="2">
        <v>95</v>
      </c>
      <c r="L13" s="2">
        <v>97</v>
      </c>
      <c r="N13" s="2">
        <v>94</v>
      </c>
      <c r="O13" s="2">
        <v>92</v>
      </c>
      <c r="P13" s="2">
        <f>SUM(K13:O13)</f>
        <v>378</v>
      </c>
      <c r="Q13" s="3">
        <f>P13/4</f>
        <v>94.5</v>
      </c>
    </row>
    <row r="14" spans="1:17" ht="12.75">
      <c r="A14" s="10" t="s">
        <v>24</v>
      </c>
      <c r="B14" s="2">
        <v>94</v>
      </c>
      <c r="C14" s="2">
        <v>95</v>
      </c>
      <c r="D14" s="2">
        <v>98</v>
      </c>
      <c r="E14" s="2">
        <v>91</v>
      </c>
      <c r="F14" s="2">
        <v>98</v>
      </c>
      <c r="G14" s="2">
        <f>SUM(B14:F14)</f>
        <v>476</v>
      </c>
      <c r="H14" s="3">
        <f>G14/5</f>
        <v>95.2</v>
      </c>
      <c r="J14" s="25" t="s">
        <v>25</v>
      </c>
      <c r="K14" s="2">
        <v>88</v>
      </c>
      <c r="L14" s="2">
        <v>90</v>
      </c>
      <c r="N14" s="2">
        <v>94</v>
      </c>
      <c r="O14" s="2">
        <v>73</v>
      </c>
      <c r="P14" s="2">
        <f>SUM(K14:O14)</f>
        <v>345</v>
      </c>
      <c r="Q14" s="3">
        <f>P14/4</f>
        <v>86.25</v>
      </c>
    </row>
    <row r="15" spans="1:17" ht="13.5" thickBot="1">
      <c r="A15" s="10" t="s">
        <v>26</v>
      </c>
      <c r="B15" s="2">
        <v>93</v>
      </c>
      <c r="C15" s="2">
        <v>95</v>
      </c>
      <c r="D15" s="2">
        <v>95</v>
      </c>
      <c r="E15" s="2">
        <v>97</v>
      </c>
      <c r="F15" s="2">
        <v>96</v>
      </c>
      <c r="G15" s="2">
        <f>SUM(B15:F15)</f>
        <v>476</v>
      </c>
      <c r="H15" s="3">
        <f>G15/5</f>
        <v>95.2</v>
      </c>
      <c r="J15" s="25" t="s">
        <v>27</v>
      </c>
      <c r="K15" s="2">
        <v>97</v>
      </c>
      <c r="L15" s="2">
        <v>96</v>
      </c>
      <c r="M15" s="2" t="s">
        <v>28</v>
      </c>
      <c r="N15" s="2">
        <v>87</v>
      </c>
      <c r="O15" s="2">
        <v>0</v>
      </c>
      <c r="P15" s="2">
        <f>SUM(K15:O15)</f>
        <v>280</v>
      </c>
      <c r="Q15" s="3">
        <f>P15/4</f>
        <v>70</v>
      </c>
    </row>
    <row r="16" spans="1:17" ht="13.5" thickBot="1">
      <c r="A16" s="10" t="s">
        <v>29</v>
      </c>
      <c r="B16" s="2">
        <v>100</v>
      </c>
      <c r="C16" s="2">
        <v>97</v>
      </c>
      <c r="D16" s="2">
        <v>98</v>
      </c>
      <c r="E16" s="2">
        <v>99</v>
      </c>
      <c r="F16" s="2">
        <v>95</v>
      </c>
      <c r="G16" s="2">
        <f>SUM(B16:F16)</f>
        <v>489</v>
      </c>
      <c r="H16" s="26">
        <f>G16/5</f>
        <v>97.8</v>
      </c>
      <c r="J16" s="25" t="s">
        <v>30</v>
      </c>
      <c r="K16" s="2">
        <v>91</v>
      </c>
      <c r="L16" s="2">
        <v>83</v>
      </c>
      <c r="N16" s="2">
        <v>97</v>
      </c>
      <c r="O16" s="27">
        <v>67</v>
      </c>
      <c r="P16" s="2">
        <v>271</v>
      </c>
      <c r="Q16" s="3">
        <v>90.3</v>
      </c>
    </row>
    <row r="17" spans="1:17" ht="12.75">
      <c r="A17" s="10" t="s">
        <v>31</v>
      </c>
      <c r="B17" s="2">
        <v>90</v>
      </c>
      <c r="C17" s="2">
        <v>96</v>
      </c>
      <c r="D17" s="2">
        <v>95</v>
      </c>
      <c r="E17" s="2">
        <v>95</v>
      </c>
      <c r="F17" s="2">
        <v>90</v>
      </c>
      <c r="G17" s="2">
        <f>SUM(B17:F17)</f>
        <v>466</v>
      </c>
      <c r="H17" s="3">
        <f>G17/5</f>
        <v>93.2</v>
      </c>
      <c r="J17" s="25" t="s">
        <v>32</v>
      </c>
      <c r="K17" s="2">
        <v>71</v>
      </c>
      <c r="L17" s="2">
        <v>77</v>
      </c>
      <c r="N17" s="2">
        <v>0</v>
      </c>
      <c r="O17" s="2">
        <v>85</v>
      </c>
      <c r="P17" s="2">
        <f>SUM(K17:O17)</f>
        <v>233</v>
      </c>
      <c r="Q17" s="3">
        <f>P17/4</f>
        <v>58.25</v>
      </c>
    </row>
    <row r="18" spans="1:17" ht="12.75">
      <c r="A18" s="11" t="s">
        <v>15</v>
      </c>
      <c r="B18" s="12">
        <f>SUM(B13:B17)</f>
        <v>473</v>
      </c>
      <c r="C18" s="12">
        <f>SUM(C13:C17)</f>
        <v>474</v>
      </c>
      <c r="D18" s="12">
        <f>SUM(D13:D17)</f>
        <v>483</v>
      </c>
      <c r="E18" s="12">
        <f>SUM(E13:E17)</f>
        <v>471</v>
      </c>
      <c r="F18" s="12">
        <f>SUM(F13:F17)</f>
        <v>475</v>
      </c>
      <c r="G18" s="15">
        <v>475.2</v>
      </c>
      <c r="H18" s="14"/>
      <c r="J18" s="11" t="s">
        <v>15</v>
      </c>
      <c r="K18" s="24">
        <v>452</v>
      </c>
      <c r="L18" s="24">
        <v>453</v>
      </c>
      <c r="M18" s="12">
        <v>0</v>
      </c>
      <c r="N18" s="24">
        <v>382</v>
      </c>
      <c r="O18" s="24">
        <v>327</v>
      </c>
      <c r="P18" s="13">
        <v>393.5</v>
      </c>
      <c r="Q18" s="14"/>
    </row>
    <row r="19" spans="1:17" ht="12.75">
      <c r="A19" s="16" t="s">
        <v>16</v>
      </c>
      <c r="B19" s="17">
        <v>5</v>
      </c>
      <c r="C19" s="17">
        <v>6</v>
      </c>
      <c r="D19" s="17">
        <v>7</v>
      </c>
      <c r="E19" s="17">
        <v>5</v>
      </c>
      <c r="F19" s="17">
        <v>7</v>
      </c>
      <c r="G19" s="17"/>
      <c r="H19" s="18"/>
      <c r="J19" s="16" t="s">
        <v>16</v>
      </c>
      <c r="K19" s="17">
        <v>2</v>
      </c>
      <c r="L19" s="17">
        <v>2</v>
      </c>
      <c r="M19" s="17">
        <v>1</v>
      </c>
      <c r="N19" s="17">
        <v>1</v>
      </c>
      <c r="O19" s="17">
        <v>1</v>
      </c>
      <c r="P19" s="17"/>
      <c r="Q19" s="18"/>
    </row>
    <row r="20" spans="1:17" ht="12.75">
      <c r="A20" s="16" t="s">
        <v>17</v>
      </c>
      <c r="B20" s="17">
        <f>B18</f>
        <v>473</v>
      </c>
      <c r="C20" s="17">
        <f aca="true" t="shared" si="2" ref="C20:F21">B20+C18</f>
        <v>947</v>
      </c>
      <c r="D20" s="17">
        <f t="shared" si="2"/>
        <v>1430</v>
      </c>
      <c r="E20" s="17">
        <f t="shared" si="2"/>
        <v>1901</v>
      </c>
      <c r="F20" s="17">
        <f t="shared" si="2"/>
        <v>2376</v>
      </c>
      <c r="G20" s="17"/>
      <c r="H20" s="18"/>
      <c r="J20" s="16" t="s">
        <v>17</v>
      </c>
      <c r="K20" s="17">
        <f>K18</f>
        <v>452</v>
      </c>
      <c r="L20" s="17">
        <f aca="true" t="shared" si="3" ref="L20:O21">K20+L18</f>
        <v>905</v>
      </c>
      <c r="M20" s="17">
        <f t="shared" si="3"/>
        <v>905</v>
      </c>
      <c r="N20" s="17">
        <f t="shared" si="3"/>
        <v>1287</v>
      </c>
      <c r="O20" s="17">
        <f t="shared" si="3"/>
        <v>1614</v>
      </c>
      <c r="P20" s="17"/>
      <c r="Q20" s="18"/>
    </row>
    <row r="21" spans="1:17" ht="12.75">
      <c r="A21" s="19" t="s">
        <v>18</v>
      </c>
      <c r="B21" s="20">
        <f>B19</f>
        <v>5</v>
      </c>
      <c r="C21" s="20">
        <f t="shared" si="2"/>
        <v>11</v>
      </c>
      <c r="D21" s="20">
        <f t="shared" si="2"/>
        <v>18</v>
      </c>
      <c r="E21" s="20">
        <f t="shared" si="2"/>
        <v>23</v>
      </c>
      <c r="F21" s="20">
        <f t="shared" si="2"/>
        <v>30</v>
      </c>
      <c r="G21" s="20"/>
      <c r="H21" s="21"/>
      <c r="J21" s="19" t="s">
        <v>18</v>
      </c>
      <c r="K21" s="20">
        <f>K19</f>
        <v>2</v>
      </c>
      <c r="L21" s="20">
        <f t="shared" si="3"/>
        <v>4</v>
      </c>
      <c r="M21" s="20">
        <f t="shared" si="3"/>
        <v>5</v>
      </c>
      <c r="N21" s="20">
        <f t="shared" si="3"/>
        <v>6</v>
      </c>
      <c r="O21" s="20">
        <f t="shared" si="3"/>
        <v>7</v>
      </c>
      <c r="P21" s="20"/>
      <c r="Q21" s="21"/>
    </row>
    <row r="22" spans="1:18" ht="15.75">
      <c r="A22" s="22" t="s">
        <v>33</v>
      </c>
      <c r="B22" s="40" t="s">
        <v>21</v>
      </c>
      <c r="C22" s="40"/>
      <c r="D22" s="40"/>
      <c r="E22" s="40"/>
      <c r="G22" s="2"/>
      <c r="H22" s="3"/>
      <c r="J22" s="22" t="s">
        <v>34</v>
      </c>
      <c r="K22" s="5"/>
      <c r="Q22" s="2"/>
      <c r="R22" s="3"/>
    </row>
    <row r="23" spans="1:18" ht="12.75">
      <c r="A23" s="5" t="s">
        <v>35</v>
      </c>
      <c r="B23" s="2">
        <v>88</v>
      </c>
      <c r="C23" s="2">
        <v>93</v>
      </c>
      <c r="D23" s="2">
        <v>90</v>
      </c>
      <c r="E23" s="2">
        <v>95</v>
      </c>
      <c r="F23" s="2">
        <v>98</v>
      </c>
      <c r="G23" s="2">
        <f>SUM(B23:F23)</f>
        <v>464</v>
      </c>
      <c r="H23" s="3">
        <f>G23/5</f>
        <v>92.8</v>
      </c>
      <c r="J23" s="25" t="s">
        <v>36</v>
      </c>
      <c r="K23" s="2">
        <v>96</v>
      </c>
      <c r="L23" s="2">
        <v>99</v>
      </c>
      <c r="M23" s="2">
        <v>98</v>
      </c>
      <c r="N23" s="2">
        <v>93</v>
      </c>
      <c r="O23" s="2">
        <v>94</v>
      </c>
      <c r="P23" s="2">
        <f>SUM(K23:O23)</f>
        <v>480</v>
      </c>
      <c r="Q23" s="3">
        <f>P23/5</f>
        <v>96</v>
      </c>
      <c r="R23" s="3"/>
    </row>
    <row r="24" spans="1:18" ht="12.75">
      <c r="A24" s="9" t="s">
        <v>37</v>
      </c>
      <c r="B24" s="2">
        <v>72</v>
      </c>
      <c r="C24" s="2">
        <v>75</v>
      </c>
      <c r="D24" s="2">
        <v>77</v>
      </c>
      <c r="E24" s="2">
        <v>76</v>
      </c>
      <c r="F24" s="2">
        <v>80</v>
      </c>
      <c r="G24" s="2">
        <f>SUM(B24:F24)</f>
        <v>380</v>
      </c>
      <c r="H24" s="3">
        <f>G24/5</f>
        <v>76</v>
      </c>
      <c r="J24" s="28" t="s">
        <v>38</v>
      </c>
      <c r="K24" s="17">
        <v>95</v>
      </c>
      <c r="L24" s="17">
        <v>98</v>
      </c>
      <c r="M24" s="17">
        <v>90</v>
      </c>
      <c r="N24" s="17">
        <v>92</v>
      </c>
      <c r="O24" s="17">
        <v>94</v>
      </c>
      <c r="P24" s="2">
        <f>SUM(K24:O24)</f>
        <v>469</v>
      </c>
      <c r="Q24" s="3">
        <f>P24/5</f>
        <v>93.8</v>
      </c>
      <c r="R24" s="3"/>
    </row>
    <row r="25" spans="1:18" ht="12.75">
      <c r="A25" s="25" t="s">
        <v>39</v>
      </c>
      <c r="B25" s="2">
        <v>88</v>
      </c>
      <c r="C25" s="2">
        <v>89</v>
      </c>
      <c r="D25" s="2">
        <v>96</v>
      </c>
      <c r="E25" s="2">
        <v>97</v>
      </c>
      <c r="F25" s="2">
        <v>87</v>
      </c>
      <c r="G25" s="2">
        <f>SUM(B25:F25)</f>
        <v>457</v>
      </c>
      <c r="H25" s="3">
        <f>G25/5</f>
        <v>91.4</v>
      </c>
      <c r="J25" s="25" t="s">
        <v>40</v>
      </c>
      <c r="K25" s="2">
        <v>95</v>
      </c>
      <c r="L25" s="2">
        <v>93</v>
      </c>
      <c r="M25" s="2">
        <v>95</v>
      </c>
      <c r="N25" s="2">
        <v>96</v>
      </c>
      <c r="O25" s="2">
        <v>98</v>
      </c>
      <c r="P25" s="2">
        <f>SUM(K25:O25)</f>
        <v>477</v>
      </c>
      <c r="Q25" s="3">
        <f>P25/5</f>
        <v>95.4</v>
      </c>
      <c r="R25" s="3"/>
    </row>
    <row r="26" spans="1:18" ht="12.75">
      <c r="A26" s="5" t="s">
        <v>41</v>
      </c>
      <c r="B26" s="2">
        <v>92</v>
      </c>
      <c r="C26" s="2">
        <v>93</v>
      </c>
      <c r="D26" s="2">
        <v>95</v>
      </c>
      <c r="E26" s="2">
        <v>91</v>
      </c>
      <c r="F26" s="2">
        <v>0</v>
      </c>
      <c r="G26" s="2">
        <f>SUM(B26:F26)</f>
        <v>371</v>
      </c>
      <c r="H26" s="3">
        <f>G26/4</f>
        <v>92.75</v>
      </c>
      <c r="J26" s="25" t="s">
        <v>42</v>
      </c>
      <c r="K26" s="2">
        <v>95</v>
      </c>
      <c r="L26" s="2">
        <v>93</v>
      </c>
      <c r="M26" s="2">
        <v>97</v>
      </c>
      <c r="N26" s="2">
        <v>97</v>
      </c>
      <c r="O26" s="2">
        <v>88</v>
      </c>
      <c r="P26" s="2">
        <f>SUM(K26:O26)</f>
        <v>470</v>
      </c>
      <c r="Q26" s="3">
        <f>P26/5</f>
        <v>94</v>
      </c>
      <c r="R26" s="3"/>
    </row>
    <row r="27" spans="1:18" ht="12.75">
      <c r="A27" s="5" t="s">
        <v>43</v>
      </c>
      <c r="B27" s="2">
        <v>89</v>
      </c>
      <c r="C27" s="2">
        <v>87</v>
      </c>
      <c r="D27" s="2">
        <v>92</v>
      </c>
      <c r="E27" s="2">
        <v>91</v>
      </c>
      <c r="F27" s="2">
        <v>93</v>
      </c>
      <c r="G27" s="2">
        <f>SUM(B27:F27)</f>
        <v>452</v>
      </c>
      <c r="H27" s="3">
        <f>G27/5</f>
        <v>90.4</v>
      </c>
      <c r="J27" s="25" t="s">
        <v>44</v>
      </c>
      <c r="K27" s="2">
        <v>94</v>
      </c>
      <c r="L27" s="2">
        <v>89</v>
      </c>
      <c r="M27" s="2">
        <v>87</v>
      </c>
      <c r="N27" s="2">
        <v>96</v>
      </c>
      <c r="O27" s="2">
        <v>99</v>
      </c>
      <c r="P27" s="2">
        <f>SUM(K27:O27)</f>
        <v>465</v>
      </c>
      <c r="Q27" s="3">
        <f>P27/5</f>
        <v>93</v>
      </c>
      <c r="R27" s="3"/>
    </row>
    <row r="28" spans="1:18" ht="12.75">
      <c r="A28" s="11" t="s">
        <v>15</v>
      </c>
      <c r="B28" s="24">
        <v>439</v>
      </c>
      <c r="C28" s="24">
        <v>447</v>
      </c>
      <c r="D28" s="24">
        <v>460</v>
      </c>
      <c r="E28" s="24">
        <v>460</v>
      </c>
      <c r="F28" s="24">
        <v>368</v>
      </c>
      <c r="G28" s="13">
        <f>AVERAGE(B28,C28,D28,E28,F28)</f>
        <v>434.8</v>
      </c>
      <c r="H28" s="29">
        <f>G28/5</f>
        <v>86.96000000000001</v>
      </c>
      <c r="J28" s="11" t="s">
        <v>15</v>
      </c>
      <c r="K28" s="12">
        <f>SUM(K23:K27)</f>
        <v>475</v>
      </c>
      <c r="L28" s="12">
        <f>SUM(L23:L27)</f>
        <v>472</v>
      </c>
      <c r="M28" s="12">
        <f>SUM(M23:M27)</f>
        <v>467</v>
      </c>
      <c r="N28" s="12">
        <f>SUM(N23:N27)</f>
        <v>474</v>
      </c>
      <c r="O28" s="12">
        <f>SUM(O23:O27)</f>
        <v>473</v>
      </c>
      <c r="P28" s="15">
        <v>472.2</v>
      </c>
      <c r="Q28" s="14"/>
      <c r="R28" s="30"/>
    </row>
    <row r="29" spans="1:18" ht="12.75">
      <c r="A29" s="16" t="s">
        <v>16</v>
      </c>
      <c r="B29" s="17">
        <v>1</v>
      </c>
      <c r="C29" s="17">
        <v>1</v>
      </c>
      <c r="D29" s="17">
        <v>2</v>
      </c>
      <c r="E29" s="17">
        <v>3</v>
      </c>
      <c r="F29" s="17">
        <v>2</v>
      </c>
      <c r="G29" s="17">
        <f>AVERAGE(B29,C29,D29,E29,F29)</f>
        <v>1.8</v>
      </c>
      <c r="H29" s="18">
        <f>G29/5</f>
        <v>0.36</v>
      </c>
      <c r="J29" s="16" t="s">
        <v>16</v>
      </c>
      <c r="K29" s="17">
        <v>7</v>
      </c>
      <c r="L29" s="17">
        <v>5</v>
      </c>
      <c r="M29" s="17">
        <v>5</v>
      </c>
      <c r="N29" s="17">
        <v>7</v>
      </c>
      <c r="O29" s="17">
        <v>6</v>
      </c>
      <c r="P29" s="17"/>
      <c r="Q29" s="31"/>
      <c r="R29" s="30"/>
    </row>
    <row r="30" spans="1:18" ht="12.75">
      <c r="A30" s="16" t="s">
        <v>17</v>
      </c>
      <c r="B30" s="17">
        <f>B28</f>
        <v>439</v>
      </c>
      <c r="C30" s="17">
        <f aca="true" t="shared" si="4" ref="C30:F31">B30+C28</f>
        <v>886</v>
      </c>
      <c r="D30" s="17">
        <f t="shared" si="4"/>
        <v>1346</v>
      </c>
      <c r="E30" s="17">
        <f t="shared" si="4"/>
        <v>1806</v>
      </c>
      <c r="F30" s="17">
        <f t="shared" si="4"/>
        <v>2174</v>
      </c>
      <c r="G30" s="17"/>
      <c r="H30" s="18"/>
      <c r="J30" s="16" t="s">
        <v>17</v>
      </c>
      <c r="K30" s="17">
        <f>K28</f>
        <v>475</v>
      </c>
      <c r="L30" s="17">
        <f aca="true" t="shared" si="5" ref="L30:O31">K30+L28</f>
        <v>947</v>
      </c>
      <c r="M30" s="17">
        <f t="shared" si="5"/>
        <v>1414</v>
      </c>
      <c r="N30" s="17">
        <f t="shared" si="5"/>
        <v>1888</v>
      </c>
      <c r="O30" s="17">
        <f t="shared" si="5"/>
        <v>2361</v>
      </c>
      <c r="P30" s="17"/>
      <c r="Q30" s="31"/>
      <c r="R30" s="30"/>
    </row>
    <row r="31" spans="1:18" ht="12.75">
      <c r="A31" s="19" t="s">
        <v>18</v>
      </c>
      <c r="B31" s="20">
        <f>B29</f>
        <v>1</v>
      </c>
      <c r="C31" s="20">
        <f t="shared" si="4"/>
        <v>2</v>
      </c>
      <c r="D31" s="20">
        <f t="shared" si="4"/>
        <v>4</v>
      </c>
      <c r="E31" s="20">
        <f t="shared" si="4"/>
        <v>7</v>
      </c>
      <c r="F31" s="20">
        <f t="shared" si="4"/>
        <v>9</v>
      </c>
      <c r="G31" s="20"/>
      <c r="H31" s="21"/>
      <c r="J31" s="19" t="s">
        <v>18</v>
      </c>
      <c r="K31" s="20">
        <f>K29</f>
        <v>7</v>
      </c>
      <c r="L31" s="20">
        <f t="shared" si="5"/>
        <v>12</v>
      </c>
      <c r="M31" s="20">
        <f t="shared" si="5"/>
        <v>17</v>
      </c>
      <c r="N31" s="20">
        <f t="shared" si="5"/>
        <v>24</v>
      </c>
      <c r="O31" s="20">
        <f t="shared" si="5"/>
        <v>30</v>
      </c>
      <c r="P31" s="20"/>
      <c r="Q31" s="32"/>
      <c r="R31" s="30"/>
    </row>
    <row r="32" spans="1:2" ht="15.75">
      <c r="A32" s="33" t="s">
        <v>45</v>
      </c>
      <c r="B32" s="34"/>
    </row>
    <row r="33" spans="1:8" ht="12.75" customHeight="1">
      <c r="A33" s="5" t="s">
        <v>46</v>
      </c>
      <c r="B33" s="2">
        <v>90</v>
      </c>
      <c r="C33" s="2">
        <v>90</v>
      </c>
      <c r="D33" s="2">
        <v>90</v>
      </c>
      <c r="E33" s="2">
        <v>85</v>
      </c>
      <c r="F33" s="2">
        <v>94</v>
      </c>
      <c r="G33" s="36">
        <f>SUM(B33:F33)</f>
        <v>449</v>
      </c>
      <c r="H33" s="4">
        <f>G33/5</f>
        <v>89.8</v>
      </c>
    </row>
    <row r="34" spans="1:15" ht="12.75" customHeight="1">
      <c r="A34" s="5" t="s">
        <v>47</v>
      </c>
      <c r="B34" s="2">
        <v>94</v>
      </c>
      <c r="C34" s="2">
        <v>95</v>
      </c>
      <c r="D34" s="2">
        <v>90</v>
      </c>
      <c r="E34" s="2">
        <v>93</v>
      </c>
      <c r="F34" s="2">
        <v>91</v>
      </c>
      <c r="G34" s="36">
        <f>SUM(B34:F34)</f>
        <v>463</v>
      </c>
      <c r="H34" s="4">
        <f>G34/5</f>
        <v>92.6</v>
      </c>
      <c r="J34" s="37" t="s">
        <v>48</v>
      </c>
      <c r="K34" s="38" t="s">
        <v>49</v>
      </c>
      <c r="L34" s="38"/>
      <c r="M34" s="38" t="s">
        <v>1</v>
      </c>
      <c r="N34" s="38"/>
      <c r="O34" s="38" t="s">
        <v>50</v>
      </c>
    </row>
    <row r="35" spans="1:15" ht="12.75" customHeight="1">
      <c r="A35" s="5" t="s">
        <v>51</v>
      </c>
      <c r="B35" s="2">
        <v>89</v>
      </c>
      <c r="C35" s="27">
        <v>93</v>
      </c>
      <c r="D35" s="2">
        <v>95</v>
      </c>
      <c r="E35" s="2">
        <v>88</v>
      </c>
      <c r="F35" s="2">
        <v>92</v>
      </c>
      <c r="G35" s="36">
        <f>B35+D35+E35+F35</f>
        <v>364</v>
      </c>
      <c r="H35" s="4">
        <f>G35/4</f>
        <v>91</v>
      </c>
      <c r="J35" s="39" t="s">
        <v>19</v>
      </c>
      <c r="K35" s="34">
        <v>30</v>
      </c>
      <c r="L35" s="34"/>
      <c r="M35" s="2">
        <v>2376</v>
      </c>
      <c r="N35" s="34"/>
      <c r="O35" s="34">
        <v>1</v>
      </c>
    </row>
    <row r="36" spans="1:15" ht="12.75" customHeight="1">
      <c r="A36" s="5" t="s">
        <v>52</v>
      </c>
      <c r="B36" s="2">
        <v>86</v>
      </c>
      <c r="C36" s="2">
        <v>91</v>
      </c>
      <c r="D36" s="2">
        <v>97</v>
      </c>
      <c r="E36" s="2">
        <v>97</v>
      </c>
      <c r="F36" s="2">
        <v>94</v>
      </c>
      <c r="G36" s="36">
        <f>SUM(B36:F36)</f>
        <v>465</v>
      </c>
      <c r="H36" s="4">
        <f>G36/5</f>
        <v>93</v>
      </c>
      <c r="J36" s="39" t="s">
        <v>34</v>
      </c>
      <c r="K36" s="34">
        <v>30</v>
      </c>
      <c r="L36" s="34"/>
      <c r="M36" s="2">
        <v>2361</v>
      </c>
      <c r="N36" s="34"/>
      <c r="O36" s="34">
        <v>2</v>
      </c>
    </row>
    <row r="37" spans="1:15" ht="12.75" customHeight="1">
      <c r="A37" s="5" t="s">
        <v>53</v>
      </c>
      <c r="B37" s="2">
        <v>96</v>
      </c>
      <c r="C37" s="2">
        <v>93</v>
      </c>
      <c r="D37" s="2">
        <v>94</v>
      </c>
      <c r="E37" s="2">
        <v>95</v>
      </c>
      <c r="F37" s="2">
        <v>88</v>
      </c>
      <c r="G37" s="36">
        <f>SUM(B37:F37)</f>
        <v>466</v>
      </c>
      <c r="H37" s="4">
        <f>G37/5</f>
        <v>93.2</v>
      </c>
      <c r="J37" s="39" t="s">
        <v>3</v>
      </c>
      <c r="K37" s="34">
        <v>29</v>
      </c>
      <c r="L37" s="34"/>
      <c r="M37" s="2">
        <v>2367</v>
      </c>
      <c r="N37" s="34"/>
      <c r="O37" s="34">
        <v>3</v>
      </c>
    </row>
    <row r="38" spans="1:15" ht="14.25">
      <c r="A38" s="11" t="s">
        <v>15</v>
      </c>
      <c r="B38" s="12">
        <f>SUM(B33:B37)</f>
        <v>455</v>
      </c>
      <c r="C38" s="12">
        <f>SUM(C33:C37)</f>
        <v>462</v>
      </c>
      <c r="D38" s="12">
        <f>SUM(D33:D37)</f>
        <v>466</v>
      </c>
      <c r="E38" s="12">
        <f>SUM(E33:E37)</f>
        <v>458</v>
      </c>
      <c r="F38" s="12">
        <f>SUM(F33:F37)</f>
        <v>459</v>
      </c>
      <c r="G38" s="15">
        <f>F40/5</f>
        <v>460</v>
      </c>
      <c r="H38" s="14"/>
      <c r="J38" s="39" t="s">
        <v>4</v>
      </c>
      <c r="K38" s="34">
        <v>18</v>
      </c>
      <c r="L38" s="34"/>
      <c r="M38" s="2">
        <v>2325</v>
      </c>
      <c r="N38" s="34"/>
      <c r="O38" s="34">
        <v>4</v>
      </c>
    </row>
    <row r="39" spans="1:15" ht="14.25">
      <c r="A39" s="16" t="s">
        <v>16</v>
      </c>
      <c r="B39" s="17">
        <v>3</v>
      </c>
      <c r="C39" s="17">
        <v>4</v>
      </c>
      <c r="D39" s="17">
        <v>4</v>
      </c>
      <c r="E39" s="17">
        <v>2</v>
      </c>
      <c r="F39" s="17">
        <v>3</v>
      </c>
      <c r="G39" s="17"/>
      <c r="H39" s="18"/>
      <c r="J39" s="39" t="s">
        <v>45</v>
      </c>
      <c r="K39" s="34">
        <v>16</v>
      </c>
      <c r="L39" s="34"/>
      <c r="M39" s="2">
        <v>2300</v>
      </c>
      <c r="N39" s="34"/>
      <c r="O39" s="34">
        <v>5</v>
      </c>
    </row>
    <row r="40" spans="1:15" ht="14.25">
      <c r="A40" s="16" t="s">
        <v>17</v>
      </c>
      <c r="B40" s="17">
        <f>B38</f>
        <v>455</v>
      </c>
      <c r="C40" s="17">
        <f aca="true" t="shared" si="6" ref="C40:F41">B40+C38</f>
        <v>917</v>
      </c>
      <c r="D40" s="17">
        <f t="shared" si="6"/>
        <v>1383</v>
      </c>
      <c r="E40" s="17">
        <f t="shared" si="6"/>
        <v>1841</v>
      </c>
      <c r="F40" s="17">
        <f t="shared" si="6"/>
        <v>2300</v>
      </c>
      <c r="G40" s="17"/>
      <c r="H40" s="18"/>
      <c r="J40" s="39" t="s">
        <v>33</v>
      </c>
      <c r="K40" s="34">
        <v>9</v>
      </c>
      <c r="L40" s="34"/>
      <c r="M40" s="2">
        <v>2174</v>
      </c>
      <c r="N40" s="34"/>
      <c r="O40" s="34">
        <v>6</v>
      </c>
    </row>
    <row r="41" spans="1:15" ht="14.25">
      <c r="A41" s="19" t="s">
        <v>18</v>
      </c>
      <c r="B41" s="20">
        <f>B39</f>
        <v>3</v>
      </c>
      <c r="C41" s="20">
        <f t="shared" si="6"/>
        <v>7</v>
      </c>
      <c r="D41" s="20">
        <f t="shared" si="6"/>
        <v>11</v>
      </c>
      <c r="E41" s="20">
        <f t="shared" si="6"/>
        <v>13</v>
      </c>
      <c r="F41" s="20">
        <f t="shared" si="6"/>
        <v>16</v>
      </c>
      <c r="G41" s="20"/>
      <c r="H41" s="21"/>
      <c r="J41" s="39" t="s">
        <v>20</v>
      </c>
      <c r="K41" s="34">
        <v>7</v>
      </c>
      <c r="L41" s="34"/>
      <c r="M41" s="2">
        <v>1614</v>
      </c>
      <c r="N41" s="34"/>
      <c r="O41" s="34">
        <v>7</v>
      </c>
    </row>
  </sheetData>
  <mergeCells count="2">
    <mergeCell ref="B22:E22"/>
    <mergeCell ref="L12:O12"/>
  </mergeCells>
  <printOptions horizontalCentered="1"/>
  <pageMargins left="0.15748031496062992" right="0.15748031496062992" top="0.1968503937007874" bottom="0.1968503937007874" header="0.5118110236220472" footer="0.31496062992125984"/>
  <pageSetup horizontalDpi="300" verticalDpi="300" orientation="landscape" paperSize="9" r:id="rId1"/>
  <headerFooter alignWithMargins="0">
    <oddFooter>&amp;R&amp;"Tahoma,Regular"BSSRA Spring League 2009 Section B  Division 2  J D Baker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2010-12-15T06:03:51Z</cp:lastPrinted>
  <dcterms:created xsi:type="dcterms:W3CDTF">2010-12-15T05:59:31Z</dcterms:created>
  <dcterms:modified xsi:type="dcterms:W3CDTF">2010-12-15T13:03:15Z</dcterms:modified>
  <cp:category/>
  <cp:version/>
  <cp:contentType/>
  <cp:contentStatus/>
</cp:coreProperties>
</file>