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341" windowWidth="11670" windowHeight="8970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<sst xmlns="http://schemas.openxmlformats.org/spreadsheetml/2006/main" count="101" uniqueCount="42">
  <si>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</si>
  <si>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</si>
  <si>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</si>
  <si>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</si>
  <si>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</si>
  <si>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</si>
  <si>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</si>
  <si>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</si>
  <si>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</si>
  <si>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</si>
  <si>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</si>
  <si>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Keith Jefferies</t>
  </si>
  <si>
    <t>Ardvreck C</t>
  </si>
  <si>
    <t>Ellesmere B</t>
  </si>
  <si>
    <t>Gresham's D</t>
  </si>
  <si>
    <t>Wellington College D</t>
  </si>
  <si>
    <t>BSSRA Michaelmas Term 2012  Section C - Divison 1</t>
  </si>
  <si>
    <t>Ellesmere C</t>
  </si>
  <si>
    <t>Lei J</t>
  </si>
  <si>
    <t>Ramsden G</t>
  </si>
  <si>
    <t>Orpen-Smellie T</t>
  </si>
  <si>
    <t>Bahlsen S</t>
  </si>
  <si>
    <t>Kinge M</t>
  </si>
  <si>
    <t>Ward D (Miss)</t>
  </si>
  <si>
    <t>Landale L (Miss)</t>
  </si>
  <si>
    <t>Lithgow A (Miss)</t>
  </si>
  <si>
    <t>Evans W</t>
  </si>
  <si>
    <t>Hulme L (Miss)</t>
  </si>
  <si>
    <t>Leeming K (Miss)</t>
  </si>
  <si>
    <t>Davies S</t>
  </si>
  <si>
    <t>Morgan W</t>
  </si>
  <si>
    <t>Williamson K (Miss)</t>
  </si>
  <si>
    <t>Hulme C (Miss)</t>
  </si>
  <si>
    <t>Chamberlain B</t>
  </si>
  <si>
    <t>Shalom T</t>
  </si>
  <si>
    <t>Templeman J</t>
  </si>
  <si>
    <t>Austin A</t>
  </si>
  <si>
    <t>Runciman T</t>
  </si>
  <si>
    <t>Congratulations go to Wellington College for winning the Division</t>
  </si>
  <si>
    <t>and to Ellesmere B who were runners up.</t>
  </si>
  <si>
    <t>S Bahlsen form Wellington topped the averages table with Miss</t>
  </si>
  <si>
    <t>A Lithgow and Miss K Leeming a very close second.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</si>
</sst>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72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72" fontId="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7" fillId="0" borderId="17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2" fontId="8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Zeros="0" tabSelected="1" zoomScale="75" zoomScaleNormal="75" zoomScalePageLayoutView="0" workbookViewId="0" topLeftCell="A1">
      <selection activeCell="U20" sqref="U20"/>
    </sheetView>
  </sheetViews>
  <sheetFormatPr defaultColWidth="9.140625" defaultRowHeight="12.75"/>
  <cols>
    <col min="1" max="1" width="20.140625" style="1" customWidth="1"/>
    <col min="2" max="5" width="5.28125" style="1" customWidth="1"/>
    <col min="6" max="6" width="5.28125" style="5" customWidth="1"/>
    <col min="7" max="7" width="6.421875" style="3" customWidth="1"/>
    <col min="8" max="8" width="1.28515625" style="1" customWidth="1"/>
    <col min="9" max="9" width="14.7109375" style="1" hidden="1" customWidth="1"/>
    <col min="10" max="14" width="3.7109375" style="4" hidden="1" customWidth="1"/>
    <col min="15" max="15" width="20.28125" style="1" customWidth="1"/>
    <col min="16" max="20" width="5.28125" style="1" customWidth="1"/>
    <col min="21" max="21" width="6.28125" style="1" customWidth="1"/>
    <col min="22" max="22" width="8.421875" style="1" customWidth="1"/>
    <col min="23" max="16384" width="9.140625" style="1" customWidth="1"/>
  </cols>
  <sheetData>
    <row r="1" spans="1:22" ht="18.7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6.5">
      <c r="A2" s="6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7"/>
      <c r="H2" s="6"/>
      <c r="I2" s="6"/>
      <c r="J2" s="15"/>
      <c r="K2" s="15"/>
      <c r="L2" s="15"/>
      <c r="M2" s="15"/>
      <c r="N2" s="15"/>
      <c r="O2" s="6"/>
      <c r="P2" s="6"/>
      <c r="Q2" s="6"/>
      <c r="R2" s="6"/>
      <c r="S2" s="6"/>
      <c r="T2" s="6"/>
      <c r="U2" s="6"/>
      <c r="V2" s="6"/>
    </row>
    <row r="3" spans="1:22" ht="16.5">
      <c r="A3" s="16"/>
      <c r="B3" s="44">
        <v>15.1</v>
      </c>
      <c r="C3" s="44">
        <v>15.1</v>
      </c>
      <c r="D3" s="45">
        <v>5.11</v>
      </c>
      <c r="E3" s="45">
        <v>19.11</v>
      </c>
      <c r="F3" s="45">
        <v>3.12</v>
      </c>
      <c r="G3" s="7"/>
      <c r="H3" s="6"/>
      <c r="I3" s="6"/>
      <c r="J3" s="15"/>
      <c r="K3" s="15"/>
      <c r="L3" s="15"/>
      <c r="M3" s="15"/>
      <c r="N3" s="15"/>
      <c r="O3" s="6"/>
      <c r="P3" s="6"/>
      <c r="Q3" s="6"/>
      <c r="R3" s="6"/>
      <c r="S3" s="6"/>
      <c r="T3" s="6"/>
      <c r="U3" s="6"/>
      <c r="V3" s="6"/>
    </row>
    <row r="4" spans="1:22" ht="16.5">
      <c r="A4" s="16" t="s">
        <v>12</v>
      </c>
      <c r="B4" s="15"/>
      <c r="C4" s="15"/>
      <c r="D4" s="15"/>
      <c r="E4" s="15"/>
      <c r="F4" s="18"/>
      <c r="G4" s="39" t="s">
        <v>1</v>
      </c>
      <c r="H4" s="6"/>
      <c r="I4" s="6"/>
      <c r="J4" s="15"/>
      <c r="K4" s="15"/>
      <c r="L4" s="15"/>
      <c r="M4" s="15"/>
      <c r="N4" s="15"/>
      <c r="O4" s="6"/>
      <c r="P4" s="6"/>
      <c r="Q4" s="6"/>
      <c r="R4" s="6"/>
      <c r="S4" s="6"/>
      <c r="T4" s="6"/>
      <c r="U4" s="6"/>
      <c r="V4" s="6"/>
    </row>
    <row r="5" spans="1:22" ht="16.5">
      <c r="A5" s="6" t="s">
        <v>22</v>
      </c>
      <c r="B5" s="6">
        <v>97</v>
      </c>
      <c r="C5" s="6">
        <v>97</v>
      </c>
      <c r="D5" s="6">
        <v>95</v>
      </c>
      <c r="E5" s="6">
        <v>97</v>
      </c>
      <c r="F5" s="6">
        <v>97</v>
      </c>
      <c r="G5" s="7">
        <f aca="true" t="shared" si="0" ref="G5:G10">AVERAGE(B5:F5)</f>
        <v>96.6</v>
      </c>
      <c r="H5" s="6"/>
      <c r="I5" s="6"/>
      <c r="J5" s="15"/>
      <c r="K5" s="15"/>
      <c r="L5" s="15"/>
      <c r="M5" s="15"/>
      <c r="N5" s="15"/>
      <c r="O5" s="6"/>
      <c r="P5" s="6"/>
      <c r="Q5" s="6"/>
      <c r="R5" s="6"/>
      <c r="S5" s="6"/>
      <c r="T5" s="6"/>
      <c r="U5" s="6"/>
      <c r="V5" s="6"/>
    </row>
    <row r="6" spans="1:22" ht="16.5">
      <c r="A6" s="6" t="s">
        <v>23</v>
      </c>
      <c r="B6" s="6">
        <v>99</v>
      </c>
      <c r="C6" s="6">
        <v>98</v>
      </c>
      <c r="D6" s="6">
        <v>98</v>
      </c>
      <c r="E6" s="6">
        <v>99</v>
      </c>
      <c r="F6" s="6">
        <v>100</v>
      </c>
      <c r="G6" s="7">
        <f t="shared" si="0"/>
        <v>98.8</v>
      </c>
      <c r="H6" s="6"/>
      <c r="I6" s="6"/>
      <c r="J6" s="15"/>
      <c r="K6" s="15"/>
      <c r="L6" s="15"/>
      <c r="M6" s="15"/>
      <c r="N6" s="15"/>
      <c r="O6" s="6"/>
      <c r="P6" s="6"/>
      <c r="Q6" s="6"/>
      <c r="R6" s="6"/>
      <c r="S6" s="6"/>
      <c r="T6" s="6"/>
      <c r="U6" s="6"/>
      <c r="V6" s="6"/>
    </row>
    <row r="7" spans="1:22" ht="16.5">
      <c r="A7" s="6" t="s">
        <v>24</v>
      </c>
      <c r="B7" s="6">
        <v>97</v>
      </c>
      <c r="C7" s="6">
        <v>99</v>
      </c>
      <c r="D7" s="6">
        <v>99</v>
      </c>
      <c r="E7" s="6">
        <v>98</v>
      </c>
      <c r="F7" s="6">
        <v>99</v>
      </c>
      <c r="G7" s="7">
        <f t="shared" si="0"/>
        <v>98.4</v>
      </c>
      <c r="H7" s="6"/>
      <c r="I7" s="6"/>
      <c r="J7" s="15"/>
      <c r="K7" s="15"/>
      <c r="L7" s="15"/>
      <c r="M7" s="15"/>
      <c r="N7" s="15"/>
      <c r="O7" s="6"/>
      <c r="P7" s="6"/>
      <c r="Q7" s="6"/>
      <c r="R7" s="6"/>
      <c r="S7" s="6"/>
      <c r="T7" s="6"/>
      <c r="U7" s="6"/>
      <c r="V7" s="6"/>
    </row>
    <row r="8" spans="1:22" ht="16.5">
      <c r="A8" s="6" t="s">
        <v>25</v>
      </c>
      <c r="B8" s="6">
        <v>99</v>
      </c>
      <c r="C8" s="6">
        <v>99</v>
      </c>
      <c r="D8" s="6">
        <v>100</v>
      </c>
      <c r="E8" s="6">
        <v>100</v>
      </c>
      <c r="F8" s="6">
        <v>99</v>
      </c>
      <c r="G8" s="7">
        <f t="shared" si="0"/>
        <v>99.4</v>
      </c>
      <c r="H8" s="6"/>
      <c r="I8" s="6"/>
      <c r="J8" s="15"/>
      <c r="K8" s="15"/>
      <c r="L8" s="15"/>
      <c r="M8" s="15"/>
      <c r="N8" s="15"/>
      <c r="O8" s="6"/>
      <c r="P8" s="6"/>
      <c r="Q8" s="6"/>
      <c r="R8" s="6"/>
      <c r="S8" s="6"/>
      <c r="T8" s="6"/>
      <c r="U8" s="6"/>
      <c r="V8" s="6"/>
    </row>
    <row r="9" spans="1:22" ht="16.5">
      <c r="A9" s="11" t="s">
        <v>3</v>
      </c>
      <c r="B9" s="42">
        <f>SUM(B5:B8)</f>
        <v>392</v>
      </c>
      <c r="C9" s="42">
        <f>SUM(C5:C8)</f>
        <v>393</v>
      </c>
      <c r="D9" s="42">
        <f>SUM(D5:D8)</f>
        <v>392</v>
      </c>
      <c r="E9" s="42">
        <f>SUM(E5:E8)</f>
        <v>394</v>
      </c>
      <c r="F9" s="42">
        <f>SUM(F5:F8)</f>
        <v>395</v>
      </c>
      <c r="G9" s="9">
        <f t="shared" si="0"/>
        <v>393.2</v>
      </c>
      <c r="H9" s="6"/>
      <c r="I9" s="6"/>
      <c r="J9" s="15"/>
      <c r="K9" s="15"/>
      <c r="L9" s="15"/>
      <c r="M9" s="15"/>
      <c r="N9" s="15"/>
      <c r="O9" s="6"/>
      <c r="P9" s="6"/>
      <c r="Q9" s="6"/>
      <c r="R9" s="6"/>
      <c r="S9" s="6"/>
      <c r="T9" s="6"/>
      <c r="U9" s="6"/>
      <c r="V9" s="6"/>
    </row>
    <row r="10" spans="1:22" ht="16.5">
      <c r="A10" s="11" t="s">
        <v>10</v>
      </c>
      <c r="B10" s="8">
        <f>IF(B9=0,0,B9+$P30)</f>
        <v>392</v>
      </c>
      <c r="C10" s="8">
        <f>IF(C9=0,0,C9+$P30)</f>
        <v>393</v>
      </c>
      <c r="D10" s="8">
        <f>IF(D9=0,0,D9+$P30)</f>
        <v>392</v>
      </c>
      <c r="E10" s="8">
        <f>IF(E9=0,0,E9+$P30)</f>
        <v>394</v>
      </c>
      <c r="F10" s="8">
        <f>IF(F9=0,0,F9+$P30)</f>
        <v>395</v>
      </c>
      <c r="G10" s="9">
        <f t="shared" si="0"/>
        <v>393.2</v>
      </c>
      <c r="H10" s="6"/>
      <c r="I10" s="6"/>
      <c r="J10" s="15"/>
      <c r="K10" s="15"/>
      <c r="L10" s="15"/>
      <c r="M10" s="15"/>
      <c r="N10" s="15"/>
      <c r="O10" s="6"/>
      <c r="P10" s="6"/>
      <c r="Q10" s="6"/>
      <c r="R10" s="6"/>
      <c r="S10" s="6"/>
      <c r="T10" s="6"/>
      <c r="U10" s="6"/>
      <c r="V10" s="6"/>
    </row>
    <row r="11" spans="1:22" ht="16.5">
      <c r="A11" s="18"/>
      <c r="B11" s="8"/>
      <c r="C11" s="8"/>
      <c r="D11" s="8"/>
      <c r="E11" s="11" t="s">
        <v>10</v>
      </c>
      <c r="F11" s="12">
        <f>SUM(B10:F10)</f>
        <v>1966</v>
      </c>
      <c r="G11" s="10"/>
      <c r="H11" s="6"/>
      <c r="I11" s="6"/>
      <c r="J11" s="15"/>
      <c r="K11" s="15"/>
      <c r="L11" s="15"/>
      <c r="M11" s="15"/>
      <c r="N11" s="15"/>
      <c r="O11" s="6"/>
      <c r="P11" s="6"/>
      <c r="Q11" s="6"/>
      <c r="R11" s="6"/>
      <c r="S11" s="6"/>
      <c r="T11" s="6"/>
      <c r="U11" s="6"/>
      <c r="V11" s="6"/>
    </row>
    <row r="12" spans="1:22" ht="16.5">
      <c r="A12" s="16" t="s">
        <v>13</v>
      </c>
      <c r="B12" s="17"/>
      <c r="C12" s="17"/>
      <c r="D12" s="17"/>
      <c r="E12" s="17"/>
      <c r="F12" s="17"/>
      <c r="G12" s="7" t="s">
        <v>4</v>
      </c>
      <c r="H12" s="6"/>
      <c r="I12" s="6"/>
      <c r="J12" s="15"/>
      <c r="K12" s="15"/>
      <c r="L12" s="15"/>
      <c r="M12" s="15"/>
      <c r="N12" s="15"/>
      <c r="O12" s="6"/>
      <c r="P12" s="6" t="s">
        <v>38</v>
      </c>
      <c r="Q12" s="6"/>
      <c r="R12" s="6"/>
      <c r="S12" s="6"/>
      <c r="T12" s="6"/>
      <c r="U12" s="6"/>
      <c r="V12" s="6"/>
    </row>
    <row r="13" spans="1:22" ht="16.5">
      <c r="A13" s="6" t="s">
        <v>36</v>
      </c>
      <c r="B13" s="6">
        <v>97</v>
      </c>
      <c r="C13" s="6">
        <v>98</v>
      </c>
      <c r="D13" s="6">
        <v>98</v>
      </c>
      <c r="E13" s="6">
        <v>100</v>
      </c>
      <c r="F13" s="6">
        <v>100</v>
      </c>
      <c r="G13" s="7">
        <f aca="true" t="shared" si="1" ref="G13:G18">AVERAGE(B13:F13)</f>
        <v>98.6</v>
      </c>
      <c r="H13" s="6"/>
      <c r="I13" s="6"/>
      <c r="J13" s="15"/>
      <c r="K13" s="15"/>
      <c r="L13" s="15"/>
      <c r="M13" s="15"/>
      <c r="N13" s="15"/>
      <c r="O13" s="6"/>
      <c r="P13" s="6" t="s">
        <v>39</v>
      </c>
      <c r="Q13" s="6"/>
      <c r="R13" s="6"/>
      <c r="S13" s="6"/>
      <c r="T13" s="6"/>
      <c r="U13" s="6"/>
      <c r="V13" s="6"/>
    </row>
    <row r="14" spans="1:22" ht="16.5">
      <c r="A14" s="6" t="s">
        <v>26</v>
      </c>
      <c r="B14" s="6">
        <v>98</v>
      </c>
      <c r="C14" s="6">
        <v>97</v>
      </c>
      <c r="D14" s="6">
        <v>96</v>
      </c>
      <c r="E14" s="6">
        <v>96</v>
      </c>
      <c r="F14" s="6">
        <v>96</v>
      </c>
      <c r="G14" s="7">
        <f t="shared" si="1"/>
        <v>96.6</v>
      </c>
      <c r="H14" s="6"/>
      <c r="I14" s="6"/>
      <c r="J14" s="15"/>
      <c r="K14" s="15"/>
      <c r="L14" s="15"/>
      <c r="M14" s="15"/>
      <c r="N14" s="15"/>
      <c r="O14" s="6"/>
      <c r="P14" s="6" t="s">
        <v>40</v>
      </c>
      <c r="Q14" s="6"/>
      <c r="R14" s="6"/>
      <c r="S14" s="6"/>
      <c r="T14" s="6"/>
      <c r="U14" s="6"/>
      <c r="V14" s="6"/>
    </row>
    <row r="15" spans="1:22" ht="16.5">
      <c r="A15" s="6" t="s">
        <v>27</v>
      </c>
      <c r="B15" s="6">
        <v>99</v>
      </c>
      <c r="C15" s="6">
        <v>100</v>
      </c>
      <c r="D15" s="6">
        <v>98</v>
      </c>
      <c r="E15" s="6">
        <v>97</v>
      </c>
      <c r="F15" s="6">
        <v>99</v>
      </c>
      <c r="G15" s="7">
        <f t="shared" si="1"/>
        <v>98.6</v>
      </c>
      <c r="H15" s="6"/>
      <c r="I15" s="6"/>
      <c r="J15" s="15"/>
      <c r="K15" s="15"/>
      <c r="L15" s="15"/>
      <c r="M15" s="15"/>
      <c r="N15" s="15"/>
      <c r="O15" s="6"/>
      <c r="P15" s="6" t="s">
        <v>41</v>
      </c>
      <c r="T15" s="6"/>
      <c r="U15" s="6"/>
      <c r="V15" s="6"/>
    </row>
    <row r="16" spans="1:22" ht="16.5">
      <c r="A16" s="6" t="s">
        <v>28</v>
      </c>
      <c r="B16" s="6">
        <v>100</v>
      </c>
      <c r="C16" s="6">
        <v>100</v>
      </c>
      <c r="D16" s="6">
        <v>100</v>
      </c>
      <c r="E16" s="6">
        <v>97</v>
      </c>
      <c r="F16" s="6">
        <v>100</v>
      </c>
      <c r="G16" s="7">
        <f t="shared" si="1"/>
        <v>99.4</v>
      </c>
      <c r="H16" s="6"/>
      <c r="I16" s="6"/>
      <c r="J16" s="15"/>
      <c r="K16" s="15"/>
      <c r="L16" s="15"/>
      <c r="M16" s="15"/>
      <c r="N16" s="15"/>
      <c r="O16" s="20"/>
      <c r="T16" s="6"/>
      <c r="U16" s="6"/>
      <c r="V16" s="6"/>
    </row>
    <row r="17" spans="1:22" ht="16.5">
      <c r="A17" s="11" t="s">
        <v>3</v>
      </c>
      <c r="B17" s="42">
        <f>SUM(B13:B16)</f>
        <v>394</v>
      </c>
      <c r="C17" s="42">
        <f>SUM(C13:C16)</f>
        <v>395</v>
      </c>
      <c r="D17" s="42">
        <f>SUM(D13:D16)</f>
        <v>392</v>
      </c>
      <c r="E17" s="42">
        <f>SUM(E13:E16)</f>
        <v>390</v>
      </c>
      <c r="F17" s="42">
        <f>SUM(F13:F16)</f>
        <v>395</v>
      </c>
      <c r="G17" s="9">
        <f t="shared" si="1"/>
        <v>393.2</v>
      </c>
      <c r="H17" s="6"/>
      <c r="I17" s="6"/>
      <c r="J17" s="15"/>
      <c r="K17" s="15"/>
      <c r="L17" s="15"/>
      <c r="M17" s="15"/>
      <c r="N17" s="15"/>
      <c r="O17" s="20"/>
      <c r="P17" s="6" t="s">
        <v>11</v>
      </c>
      <c r="Q17" s="6"/>
      <c r="R17" s="6"/>
      <c r="S17" s="6"/>
      <c r="T17" s="6"/>
      <c r="U17" s="6"/>
      <c r="V17" s="6"/>
    </row>
    <row r="18" spans="1:22" ht="16.5">
      <c r="A18" s="11" t="s">
        <v>10</v>
      </c>
      <c r="B18" s="8">
        <f>IF(B17=0,0,B17+$P$31)</f>
        <v>394</v>
      </c>
      <c r="C18" s="8">
        <f>IF(C17=0,0,C17+$P$31)</f>
        <v>395</v>
      </c>
      <c r="D18" s="8">
        <f>IF(D17=0,0,D17+$P$31)</f>
        <v>392</v>
      </c>
      <c r="E18" s="8">
        <f>IF(E17=0,0,E17+$P$31)</f>
        <v>390</v>
      </c>
      <c r="F18" s="8">
        <f>IF(F17=0,0,F17+$P$31)</f>
        <v>395</v>
      </c>
      <c r="G18" s="9">
        <f t="shared" si="1"/>
        <v>393.2</v>
      </c>
      <c r="H18" s="6"/>
      <c r="I18" s="6"/>
      <c r="J18" s="15"/>
      <c r="K18" s="15"/>
      <c r="L18" s="15"/>
      <c r="M18" s="15"/>
      <c r="N18" s="15"/>
      <c r="O18" s="6"/>
      <c r="P18" s="47">
        <f ca="1">TODAY()</f>
        <v>41252</v>
      </c>
      <c r="Q18" s="47"/>
      <c r="R18" s="47"/>
      <c r="S18" s="47"/>
      <c r="T18" s="6"/>
      <c r="U18" s="6"/>
      <c r="V18" s="6"/>
    </row>
    <row r="19" spans="1:22" ht="16.5">
      <c r="A19" s="18"/>
      <c r="B19" s="8"/>
      <c r="C19" s="8"/>
      <c r="D19" s="8"/>
      <c r="E19" s="11" t="s">
        <v>10</v>
      </c>
      <c r="F19" s="12">
        <f>SUM(B18:F18)</f>
        <v>1966</v>
      </c>
      <c r="G19" s="10"/>
      <c r="H19" s="6"/>
      <c r="I19" s="6"/>
      <c r="J19" s="15"/>
      <c r="K19" s="15"/>
      <c r="L19" s="15"/>
      <c r="M19" s="15"/>
      <c r="N19" s="15"/>
      <c r="O19" s="6"/>
      <c r="P19" s="6"/>
      <c r="Q19" s="6"/>
      <c r="R19" s="6"/>
      <c r="S19" s="6"/>
      <c r="T19" s="6"/>
      <c r="U19" s="6"/>
      <c r="V19" s="6"/>
    </row>
    <row r="20" spans="1:22" ht="16.5">
      <c r="A20" s="16" t="s">
        <v>17</v>
      </c>
      <c r="B20" s="17"/>
      <c r="C20" s="17"/>
      <c r="D20" s="17"/>
      <c r="E20" s="17"/>
      <c r="F20" s="17"/>
      <c r="G20" s="7" t="s">
        <v>0</v>
      </c>
      <c r="H20" s="6"/>
      <c r="I20" s="6"/>
      <c r="J20" s="15"/>
      <c r="K20" s="15"/>
      <c r="L20" s="15"/>
      <c r="M20" s="15"/>
      <c r="N20" s="15"/>
      <c r="O20" s="6"/>
      <c r="P20" s="6"/>
      <c r="Q20" s="6"/>
      <c r="R20" s="6"/>
      <c r="S20" s="6"/>
      <c r="T20" s="6"/>
      <c r="U20" s="6"/>
      <c r="V20" s="6"/>
    </row>
    <row r="21" spans="1:22" ht="16.5">
      <c r="A21" s="6" t="s">
        <v>31</v>
      </c>
      <c r="B21" s="6">
        <v>98</v>
      </c>
      <c r="C21" s="6">
        <v>99</v>
      </c>
      <c r="D21" s="6">
        <v>99</v>
      </c>
      <c r="E21" s="6">
        <v>100</v>
      </c>
      <c r="F21" s="6">
        <v>98</v>
      </c>
      <c r="G21" s="7">
        <f aca="true" t="shared" si="2" ref="G21:G26">AVERAGE(B21:F21)</f>
        <v>98.8</v>
      </c>
      <c r="H21" s="6"/>
      <c r="I21" s="6"/>
      <c r="J21" s="15"/>
      <c r="K21" s="15"/>
      <c r="L21" s="15"/>
      <c r="M21" s="15"/>
      <c r="N21" s="15"/>
      <c r="O21" s="6"/>
      <c r="P21" s="6"/>
      <c r="Q21" s="6"/>
      <c r="R21" s="6"/>
      <c r="S21" s="6"/>
      <c r="T21" s="6"/>
      <c r="U21" s="6"/>
      <c r="V21" s="6"/>
    </row>
    <row r="22" spans="1:22" ht="16.5">
      <c r="A22" s="6" t="s">
        <v>29</v>
      </c>
      <c r="B22" s="6">
        <v>97</v>
      </c>
      <c r="C22" s="6">
        <v>94</v>
      </c>
      <c r="D22" s="6">
        <v>95</v>
      </c>
      <c r="E22" s="6">
        <v>98</v>
      </c>
      <c r="F22" s="6">
        <v>98</v>
      </c>
      <c r="G22" s="7">
        <f t="shared" si="2"/>
        <v>96.4</v>
      </c>
      <c r="H22" s="6"/>
      <c r="I22" s="6"/>
      <c r="J22" s="15"/>
      <c r="K22" s="15"/>
      <c r="L22" s="15"/>
      <c r="M22" s="15"/>
      <c r="N22" s="15"/>
      <c r="O22" s="6"/>
      <c r="P22" s="6"/>
      <c r="Q22" s="6"/>
      <c r="R22" s="6"/>
      <c r="S22" s="6"/>
      <c r="T22" s="6"/>
      <c r="U22" s="6"/>
      <c r="V22" s="6"/>
    </row>
    <row r="23" spans="1:22" ht="16.5">
      <c r="A23" s="6" t="s">
        <v>30</v>
      </c>
      <c r="B23" s="6">
        <v>97</v>
      </c>
      <c r="C23" s="6">
        <v>93</v>
      </c>
      <c r="D23" s="6">
        <v>97</v>
      </c>
      <c r="E23" s="6">
        <v>99</v>
      </c>
      <c r="F23" s="6">
        <v>94</v>
      </c>
      <c r="G23" s="7">
        <f t="shared" si="2"/>
        <v>96</v>
      </c>
      <c r="H23" s="6"/>
      <c r="I23" s="6"/>
      <c r="J23" s="15"/>
      <c r="K23" s="15"/>
      <c r="L23" s="15"/>
      <c r="M23" s="15"/>
      <c r="N23" s="15"/>
      <c r="O23" s="6"/>
      <c r="P23" s="6"/>
      <c r="Q23" s="6"/>
      <c r="R23" s="6"/>
      <c r="S23" s="6"/>
      <c r="T23" s="6"/>
      <c r="U23" s="6"/>
      <c r="V23" s="6"/>
    </row>
    <row r="24" spans="1:22" ht="16.5">
      <c r="A24" s="6" t="s">
        <v>32</v>
      </c>
      <c r="B24" s="6">
        <v>98</v>
      </c>
      <c r="C24" s="6">
        <v>98</v>
      </c>
      <c r="D24" s="6">
        <v>93</v>
      </c>
      <c r="E24" s="6">
        <v>98</v>
      </c>
      <c r="F24" s="6">
        <v>100</v>
      </c>
      <c r="G24" s="7">
        <f t="shared" si="2"/>
        <v>97.4</v>
      </c>
      <c r="H24" s="6"/>
      <c r="I24" s="6"/>
      <c r="J24" s="15"/>
      <c r="K24" s="15"/>
      <c r="L24" s="15"/>
      <c r="M24" s="15"/>
      <c r="N24" s="15"/>
      <c r="O24" s="6"/>
      <c r="P24" s="6"/>
      <c r="Q24" s="6"/>
      <c r="R24" s="6"/>
      <c r="S24" s="6"/>
      <c r="T24" s="6"/>
      <c r="U24" s="6"/>
      <c r="V24" s="6"/>
    </row>
    <row r="25" spans="1:22" ht="16.5">
      <c r="A25" s="11" t="s">
        <v>3</v>
      </c>
      <c r="B25" s="42">
        <f>SUM(B21:B24)</f>
        <v>390</v>
      </c>
      <c r="C25" s="42">
        <f>SUM(C21:C24)</f>
        <v>384</v>
      </c>
      <c r="D25" s="42">
        <f>SUM(D21:D24)</f>
        <v>384</v>
      </c>
      <c r="E25" s="42">
        <f>SUM(E21:E24)</f>
        <v>395</v>
      </c>
      <c r="F25" s="42">
        <f>SUM(F21:F24)</f>
        <v>390</v>
      </c>
      <c r="G25" s="9">
        <f t="shared" si="2"/>
        <v>388.6</v>
      </c>
      <c r="H25" s="6"/>
      <c r="I25" s="6"/>
      <c r="J25" s="15"/>
      <c r="K25" s="15"/>
      <c r="L25" s="15"/>
      <c r="M25" s="15"/>
      <c r="N25" s="15"/>
      <c r="O25" s="6"/>
      <c r="P25" s="6"/>
      <c r="Q25" s="6"/>
      <c r="R25" s="6"/>
      <c r="S25" s="6"/>
      <c r="T25" s="6"/>
      <c r="U25" s="6"/>
      <c r="V25" s="6"/>
    </row>
    <row r="26" spans="1:22" ht="16.5">
      <c r="A26" s="11" t="s">
        <v>10</v>
      </c>
      <c r="B26" s="8">
        <f>IF(B25=0,0,B25+$P32)</f>
        <v>390</v>
      </c>
      <c r="C26" s="8">
        <f>IF(C25=0,0,C25+$P32)</f>
        <v>384</v>
      </c>
      <c r="D26" s="8">
        <f>IF(D25=0,0,D25+$P32)</f>
        <v>384</v>
      </c>
      <c r="E26" s="8">
        <f>IF(E25=0,0,E25+$P32)</f>
        <v>395</v>
      </c>
      <c r="F26" s="8">
        <f>IF(F25=0,0,F25+$P32)</f>
        <v>390</v>
      </c>
      <c r="G26" s="9">
        <f t="shared" si="2"/>
        <v>388.6</v>
      </c>
      <c r="H26" s="6"/>
      <c r="I26" s="6"/>
      <c r="J26" s="15"/>
      <c r="K26" s="15"/>
      <c r="L26" s="15"/>
      <c r="M26" s="15"/>
      <c r="N26" s="15"/>
      <c r="O26" s="6"/>
      <c r="P26" s="6"/>
      <c r="Q26" s="6"/>
      <c r="R26" s="6"/>
      <c r="S26" s="6"/>
      <c r="T26" s="6"/>
      <c r="U26" s="6"/>
      <c r="V26" s="6"/>
    </row>
    <row r="27" spans="1:22" ht="16.5">
      <c r="A27" s="18"/>
      <c r="B27" s="8"/>
      <c r="C27" s="8"/>
      <c r="D27" s="8"/>
      <c r="E27" s="11" t="s">
        <v>10</v>
      </c>
      <c r="F27" s="12">
        <f>SUM(B26:F26)</f>
        <v>1943</v>
      </c>
      <c r="G27" s="10"/>
      <c r="H27" s="6"/>
      <c r="I27" s="6"/>
      <c r="J27" s="15"/>
      <c r="K27" s="15"/>
      <c r="L27" s="15"/>
      <c r="M27" s="15"/>
      <c r="N27" s="15"/>
      <c r="O27" s="6"/>
      <c r="P27" s="19"/>
      <c r="Q27" s="6"/>
      <c r="R27" s="6"/>
      <c r="S27" s="6"/>
      <c r="T27" s="6"/>
      <c r="U27" s="6"/>
      <c r="V27" s="6"/>
    </row>
    <row r="28" spans="1:22" ht="16.5">
      <c r="A28" s="16" t="s">
        <v>14</v>
      </c>
      <c r="B28" s="17"/>
      <c r="C28" s="17"/>
      <c r="D28" s="17"/>
      <c r="E28" s="17"/>
      <c r="F28" s="17"/>
      <c r="G28" s="7" t="s">
        <v>0</v>
      </c>
      <c r="H28" s="6"/>
      <c r="I28" s="6"/>
      <c r="J28" s="15"/>
      <c r="K28" s="15"/>
      <c r="L28" s="15"/>
      <c r="M28" s="15"/>
      <c r="N28" s="15"/>
      <c r="O28" s="6"/>
      <c r="P28" s="6"/>
      <c r="Q28" s="6"/>
      <c r="R28" s="6"/>
      <c r="S28" s="6"/>
      <c r="T28" s="6"/>
      <c r="U28" s="6"/>
      <c r="V28" s="6"/>
    </row>
    <row r="29" spans="1:22" ht="16.5">
      <c r="A29" s="6" t="s">
        <v>33</v>
      </c>
      <c r="B29" s="6">
        <v>97</v>
      </c>
      <c r="C29" s="6">
        <v>94</v>
      </c>
      <c r="D29" s="6">
        <v>95</v>
      </c>
      <c r="E29" s="6">
        <v>96</v>
      </c>
      <c r="F29" s="6">
        <v>96</v>
      </c>
      <c r="G29" s="7">
        <f aca="true" t="shared" si="3" ref="G29:G34">AVERAGE(B29:F29)</f>
        <v>95.6</v>
      </c>
      <c r="H29" s="6"/>
      <c r="I29" s="6"/>
      <c r="J29" s="15"/>
      <c r="K29" s="15"/>
      <c r="L29" s="15"/>
      <c r="M29" s="15"/>
      <c r="N29" s="15"/>
      <c r="O29" s="21" t="s">
        <v>6</v>
      </c>
      <c r="P29" s="6"/>
      <c r="Q29" s="6"/>
      <c r="R29" s="6"/>
      <c r="S29" s="6"/>
      <c r="T29" s="6"/>
      <c r="U29" s="6"/>
      <c r="V29" s="6"/>
    </row>
    <row r="30" spans="1:22" ht="16.5">
      <c r="A30" s="6" t="s">
        <v>34</v>
      </c>
      <c r="B30" s="6">
        <v>98</v>
      </c>
      <c r="C30" s="6">
        <v>97</v>
      </c>
      <c r="D30" s="6">
        <v>98</v>
      </c>
      <c r="E30" s="6">
        <v>96</v>
      </c>
      <c r="F30" s="6">
        <v>97</v>
      </c>
      <c r="G30" s="7">
        <f t="shared" si="3"/>
        <v>97.2</v>
      </c>
      <c r="H30" s="6"/>
      <c r="I30" s="6"/>
      <c r="J30" s="15"/>
      <c r="K30" s="15"/>
      <c r="L30" s="15"/>
      <c r="M30" s="15"/>
      <c r="N30" s="15"/>
      <c r="O30" s="16" t="str">
        <f>A4</f>
        <v>Ardvreck C</v>
      </c>
      <c r="P30" s="22">
        <v>0</v>
      </c>
      <c r="Q30" s="6"/>
      <c r="R30" s="6"/>
      <c r="S30" s="6"/>
      <c r="T30" s="6"/>
      <c r="U30" s="6"/>
      <c r="V30" s="6"/>
    </row>
    <row r="31" spans="1:22" ht="16.5">
      <c r="A31" s="6" t="s">
        <v>35</v>
      </c>
      <c r="B31" s="6">
        <v>99</v>
      </c>
      <c r="C31" s="6">
        <v>100</v>
      </c>
      <c r="D31" s="6">
        <v>99</v>
      </c>
      <c r="E31" s="6">
        <v>98</v>
      </c>
      <c r="F31" s="6">
        <v>0</v>
      </c>
      <c r="G31" s="7">
        <f>AVERAGE(B31:E31)</f>
        <v>99</v>
      </c>
      <c r="H31" s="6"/>
      <c r="I31" s="6"/>
      <c r="J31" s="15"/>
      <c r="K31" s="15"/>
      <c r="L31" s="15"/>
      <c r="M31" s="15"/>
      <c r="N31" s="15"/>
      <c r="O31" s="16" t="str">
        <f>+A12</f>
        <v>Ellesmere B</v>
      </c>
      <c r="P31" s="1">
        <v>0</v>
      </c>
      <c r="Q31" s="6"/>
      <c r="R31" s="6"/>
      <c r="S31" s="6"/>
      <c r="T31" s="6"/>
      <c r="U31" s="6"/>
      <c r="V31" s="6"/>
    </row>
    <row r="32" spans="1:22" ht="16.5">
      <c r="A32" s="6" t="s">
        <v>37</v>
      </c>
      <c r="B32" s="18">
        <v>0</v>
      </c>
      <c r="C32" s="18">
        <v>0</v>
      </c>
      <c r="D32" s="6"/>
      <c r="E32" s="6">
        <v>94</v>
      </c>
      <c r="F32" s="6">
        <v>95</v>
      </c>
      <c r="G32" s="7">
        <f>AVERAGE(E32:F32)</f>
        <v>94.5</v>
      </c>
      <c r="H32" s="6"/>
      <c r="I32" s="6"/>
      <c r="J32" s="15"/>
      <c r="K32" s="15"/>
      <c r="L32" s="15"/>
      <c r="M32" s="15"/>
      <c r="N32" s="15"/>
      <c r="O32" s="16" t="str">
        <f>A20</f>
        <v>Ellesmere C</v>
      </c>
      <c r="P32" s="22">
        <v>0</v>
      </c>
      <c r="Q32" s="6"/>
      <c r="R32" s="6"/>
      <c r="S32" s="6"/>
      <c r="T32" s="6"/>
      <c r="U32" s="6"/>
      <c r="V32" s="6"/>
    </row>
    <row r="33" spans="1:22" ht="16.5">
      <c r="A33" s="11" t="s">
        <v>3</v>
      </c>
      <c r="B33" s="42">
        <f>SUM(B29:B32)</f>
        <v>294</v>
      </c>
      <c r="C33" s="42">
        <f>SUM(C29:C32)</f>
        <v>291</v>
      </c>
      <c r="D33" s="42">
        <f>SUM(D29:D32)</f>
        <v>292</v>
      </c>
      <c r="E33" s="42">
        <f>SUM(E29:E32)</f>
        <v>384</v>
      </c>
      <c r="F33" s="42">
        <f>SUM(F29:F32)</f>
        <v>288</v>
      </c>
      <c r="G33" s="9">
        <f t="shared" si="3"/>
        <v>309.8</v>
      </c>
      <c r="H33" s="6"/>
      <c r="I33" s="6"/>
      <c r="J33" s="15"/>
      <c r="K33" s="15"/>
      <c r="L33" s="15"/>
      <c r="M33" s="15"/>
      <c r="N33" s="15"/>
      <c r="O33" s="16" t="str">
        <f>A28</f>
        <v>Gresham's D</v>
      </c>
      <c r="P33" s="22">
        <v>0</v>
      </c>
      <c r="Q33" s="6"/>
      <c r="R33" s="6"/>
      <c r="S33" s="6"/>
      <c r="T33" s="6"/>
      <c r="U33" s="6"/>
      <c r="V33" s="6"/>
    </row>
    <row r="34" spans="1:22" ht="16.5">
      <c r="A34" s="11" t="s">
        <v>10</v>
      </c>
      <c r="B34" s="8">
        <f>IF(B33=0,0,B33+$P33)</f>
        <v>294</v>
      </c>
      <c r="C34" s="8">
        <f>IF(C33=0,0,C33+$P33)</f>
        <v>291</v>
      </c>
      <c r="D34" s="8">
        <f>IF(D33=0,0,D33+$P33)</f>
        <v>292</v>
      </c>
      <c r="E34" s="8">
        <f>IF(E33=0,0,E33+$P33)</f>
        <v>384</v>
      </c>
      <c r="F34" s="8">
        <f>IF(F33=0,0,F33+$P33)</f>
        <v>288</v>
      </c>
      <c r="G34" s="9">
        <f t="shared" si="3"/>
        <v>309.8</v>
      </c>
      <c r="H34" s="6"/>
      <c r="I34" s="6"/>
      <c r="J34" s="15"/>
      <c r="K34" s="15"/>
      <c r="L34" s="15"/>
      <c r="M34" s="15"/>
      <c r="N34" s="15"/>
      <c r="O34" s="37" t="str">
        <f>A36</f>
        <v>Wellington College D</v>
      </c>
      <c r="P34" s="22">
        <v>0</v>
      </c>
      <c r="Q34" s="6"/>
      <c r="R34" s="6"/>
      <c r="S34" s="6"/>
      <c r="T34" s="6"/>
      <c r="U34" s="6"/>
      <c r="V34" s="6"/>
    </row>
    <row r="35" spans="1:22" ht="16.5">
      <c r="A35" s="18"/>
      <c r="B35" s="8"/>
      <c r="C35" s="8"/>
      <c r="D35" s="8"/>
      <c r="E35" s="11" t="s">
        <v>10</v>
      </c>
      <c r="F35" s="12">
        <f>SUM(B34:F34)</f>
        <v>1549</v>
      </c>
      <c r="G35" s="10"/>
      <c r="H35" s="6"/>
      <c r="I35" s="6"/>
      <c r="J35" s="15"/>
      <c r="K35" s="15"/>
      <c r="L35" s="15"/>
      <c r="M35" s="15"/>
      <c r="N35" s="15"/>
      <c r="Q35" s="6"/>
      <c r="R35" s="6"/>
      <c r="S35" s="6"/>
      <c r="T35" s="6"/>
      <c r="U35" s="6"/>
      <c r="V35" s="6"/>
    </row>
    <row r="36" spans="1:22" ht="16.5">
      <c r="A36" s="16" t="s">
        <v>15</v>
      </c>
      <c r="B36" s="17"/>
      <c r="C36" s="17"/>
      <c r="D36" s="17"/>
      <c r="E36" s="17"/>
      <c r="F36" s="17"/>
      <c r="G36" s="7" t="s">
        <v>0</v>
      </c>
      <c r="H36" s="6"/>
      <c r="I36" s="6"/>
      <c r="J36" s="15"/>
      <c r="K36" s="15"/>
      <c r="L36" s="15"/>
      <c r="M36" s="15"/>
      <c r="N36" s="15"/>
      <c r="S36" s="6"/>
      <c r="T36" s="6"/>
      <c r="U36" s="6"/>
      <c r="V36" s="6"/>
    </row>
    <row r="37" spans="1:22" ht="16.5">
      <c r="A37" s="6" t="s">
        <v>18</v>
      </c>
      <c r="B37" s="6">
        <v>100</v>
      </c>
      <c r="C37" s="6">
        <v>98</v>
      </c>
      <c r="D37" s="6">
        <v>97</v>
      </c>
      <c r="E37" s="6">
        <v>100</v>
      </c>
      <c r="F37" s="6">
        <v>96</v>
      </c>
      <c r="G37" s="7">
        <f aca="true" t="shared" si="4" ref="G37:G42">AVERAGE(B37:F37)</f>
        <v>98.2</v>
      </c>
      <c r="H37" s="6"/>
      <c r="I37" s="6"/>
      <c r="J37" s="15"/>
      <c r="K37" s="15"/>
      <c r="L37" s="15"/>
      <c r="M37" s="15"/>
      <c r="N37" s="15"/>
      <c r="O37" s="6"/>
      <c r="P37" s="6"/>
      <c r="Q37" s="6"/>
      <c r="R37" s="6"/>
      <c r="S37" s="6"/>
      <c r="T37" s="6"/>
      <c r="U37" s="6"/>
      <c r="V37" s="6"/>
    </row>
    <row r="38" spans="1:22" ht="16.5">
      <c r="A38" s="6" t="s">
        <v>19</v>
      </c>
      <c r="B38" s="6">
        <v>100</v>
      </c>
      <c r="C38" s="6">
        <v>99</v>
      </c>
      <c r="D38" s="6">
        <v>99</v>
      </c>
      <c r="E38" s="6">
        <v>99</v>
      </c>
      <c r="F38" s="6">
        <v>98</v>
      </c>
      <c r="G38" s="7">
        <f t="shared" si="4"/>
        <v>99</v>
      </c>
      <c r="H38" s="6"/>
      <c r="I38" s="6"/>
      <c r="J38" s="15"/>
      <c r="K38" s="15"/>
      <c r="L38" s="15"/>
      <c r="M38" s="15"/>
      <c r="N38" s="15"/>
      <c r="O38" s="6"/>
      <c r="P38" s="6"/>
      <c r="Q38" s="6"/>
      <c r="R38" s="6"/>
      <c r="S38" s="6"/>
      <c r="T38" s="6"/>
      <c r="U38" s="6"/>
      <c r="V38" s="6"/>
    </row>
    <row r="39" spans="1:22" ht="16.5">
      <c r="A39" s="6" t="s">
        <v>20</v>
      </c>
      <c r="B39" s="6">
        <v>99</v>
      </c>
      <c r="C39" s="6">
        <v>98</v>
      </c>
      <c r="D39" s="6">
        <v>100</v>
      </c>
      <c r="E39" s="6">
        <v>100</v>
      </c>
      <c r="F39" s="6">
        <v>97</v>
      </c>
      <c r="G39" s="7">
        <f t="shared" si="4"/>
        <v>98.8</v>
      </c>
      <c r="H39" s="6"/>
      <c r="I39" s="6"/>
      <c r="J39" s="15"/>
      <c r="K39" s="15"/>
      <c r="L39" s="15"/>
      <c r="M39" s="15"/>
      <c r="N39" s="15"/>
      <c r="O39" s="6"/>
      <c r="P39" s="6"/>
      <c r="Q39" s="6"/>
      <c r="R39" s="6"/>
      <c r="S39" s="6"/>
      <c r="T39" s="6"/>
      <c r="U39" s="6"/>
      <c r="V39" s="6"/>
    </row>
    <row r="40" spans="1:22" ht="16.5">
      <c r="A40" s="6" t="s">
        <v>21</v>
      </c>
      <c r="B40" s="6">
        <v>99</v>
      </c>
      <c r="C40" s="6">
        <v>100</v>
      </c>
      <c r="D40" s="6">
        <v>100</v>
      </c>
      <c r="E40" s="6">
        <v>99</v>
      </c>
      <c r="F40" s="6">
        <v>100</v>
      </c>
      <c r="G40" s="7">
        <f t="shared" si="4"/>
        <v>99.6</v>
      </c>
      <c r="H40" s="6"/>
      <c r="I40" s="6"/>
      <c r="J40" s="15"/>
      <c r="K40" s="15"/>
      <c r="L40" s="15"/>
      <c r="M40" s="15"/>
      <c r="N40" s="15"/>
      <c r="O40" s="6"/>
      <c r="P40" s="6"/>
      <c r="Q40" s="6"/>
      <c r="R40" s="6"/>
      <c r="S40" s="6"/>
      <c r="T40" s="6"/>
      <c r="U40" s="6"/>
      <c r="V40" s="6"/>
    </row>
    <row r="41" spans="1:22" ht="16.5">
      <c r="A41" s="11" t="s">
        <v>3</v>
      </c>
      <c r="B41" s="42">
        <f>SUM(B37:B40)</f>
        <v>398</v>
      </c>
      <c r="C41" s="42">
        <f>SUM(C37:C40)</f>
        <v>395</v>
      </c>
      <c r="D41" s="42">
        <f>SUM(D37:D40)</f>
        <v>396</v>
      </c>
      <c r="E41" s="42">
        <f>SUM(E37:E40)</f>
        <v>398</v>
      </c>
      <c r="F41" s="42">
        <f>SUM(F37:F40)</f>
        <v>391</v>
      </c>
      <c r="G41" s="9">
        <f t="shared" si="4"/>
        <v>395.6</v>
      </c>
      <c r="H41" s="6"/>
      <c r="I41" s="6"/>
      <c r="J41" s="15"/>
      <c r="K41" s="15"/>
      <c r="L41" s="15"/>
      <c r="M41" s="15"/>
      <c r="N41" s="15"/>
      <c r="O41" s="6"/>
      <c r="P41" s="6"/>
      <c r="Q41" s="6"/>
      <c r="R41" s="6"/>
      <c r="S41" s="6"/>
      <c r="T41" s="6"/>
      <c r="U41" s="6"/>
      <c r="V41" s="6"/>
    </row>
    <row r="42" spans="1:22" ht="16.5">
      <c r="A42" s="11" t="s">
        <v>10</v>
      </c>
      <c r="B42" s="8">
        <f>IF(B41=0,0,B41+$P34)</f>
        <v>398</v>
      </c>
      <c r="C42" s="8">
        <f>IF(C41=0,0,C41+$P34)</f>
        <v>395</v>
      </c>
      <c r="D42" s="8">
        <f>IF(D41=0,0,D41+$P34)</f>
        <v>396</v>
      </c>
      <c r="E42" s="8">
        <f>IF(E41=0,0,E41+$P34)</f>
        <v>398</v>
      </c>
      <c r="F42" s="8">
        <f>IF(F41=0,0,F41+$P34)</f>
        <v>391</v>
      </c>
      <c r="G42" s="9">
        <f t="shared" si="4"/>
        <v>395.6</v>
      </c>
      <c r="H42" s="6"/>
      <c r="I42" s="6"/>
      <c r="J42" s="15"/>
      <c r="K42" s="15"/>
      <c r="L42" s="15"/>
      <c r="M42" s="15"/>
      <c r="N42" s="15"/>
      <c r="O42" s="38" t="s">
        <v>2</v>
      </c>
      <c r="P42" s="20"/>
      <c r="Q42" s="20"/>
      <c r="R42" s="20"/>
      <c r="S42" s="20"/>
      <c r="T42" s="20"/>
      <c r="U42" s="15" t="s">
        <v>3</v>
      </c>
      <c r="V42" s="15" t="s">
        <v>5</v>
      </c>
    </row>
    <row r="43" spans="1:22" ht="16.5">
      <c r="A43" s="18"/>
      <c r="B43" s="8"/>
      <c r="C43" s="8"/>
      <c r="D43" s="8"/>
      <c r="E43" s="11" t="s">
        <v>10</v>
      </c>
      <c r="F43" s="12">
        <f>SUM(B42:F42)</f>
        <v>1978</v>
      </c>
      <c r="G43" s="10"/>
      <c r="H43" s="6"/>
      <c r="I43" s="6" t="str">
        <f>A4</f>
        <v>Ardvreck C</v>
      </c>
      <c r="J43" s="13">
        <f>B10</f>
        <v>392</v>
      </c>
      <c r="K43" s="13">
        <f>C10</f>
        <v>393</v>
      </c>
      <c r="L43" s="13">
        <f>D10</f>
        <v>392</v>
      </c>
      <c r="M43" s="13">
        <f>E10</f>
        <v>394</v>
      </c>
      <c r="N43" s="13">
        <f>F10</f>
        <v>395</v>
      </c>
      <c r="O43" s="16" t="str">
        <f>A4</f>
        <v>Ardvreck C</v>
      </c>
      <c r="P43" s="15">
        <f>IF(B10=0,0,RANK(J43,J43:J47,1))</f>
        <v>3</v>
      </c>
      <c r="Q43" s="15">
        <f>IF(C10=0,0,RANK(K43,K43:K47,1))</f>
        <v>3</v>
      </c>
      <c r="R43" s="15">
        <f>IF(D10=0,0,RANK(L43,L43:L47,1))</f>
        <v>3</v>
      </c>
      <c r="S43" s="15">
        <f>IF(E10=0,0,RANK(M43,M43:M47,1))</f>
        <v>3</v>
      </c>
      <c r="T43" s="15">
        <f>IF(F10=0,0,RANK(N43,N43:N47,1))</f>
        <v>4</v>
      </c>
      <c r="U43" s="15">
        <f>(SUM(P43:T43))</f>
        <v>16</v>
      </c>
      <c r="V43" s="21">
        <f>RANK(U43,U43:U47)</f>
        <v>3</v>
      </c>
    </row>
    <row r="44" spans="1:22" ht="16.5">
      <c r="A44" s="16"/>
      <c r="B44" s="15"/>
      <c r="C44" s="15"/>
      <c r="D44" s="15"/>
      <c r="E44" s="15"/>
      <c r="F44" s="18"/>
      <c r="G44" s="7"/>
      <c r="H44" s="6"/>
      <c r="I44" s="6" t="str">
        <f>A12</f>
        <v>Ellesmere B</v>
      </c>
      <c r="J44" s="13">
        <f>B18</f>
        <v>394</v>
      </c>
      <c r="K44" s="13">
        <f>C18</f>
        <v>395</v>
      </c>
      <c r="L44" s="13">
        <f>D18</f>
        <v>392</v>
      </c>
      <c r="M44" s="13">
        <f>E18</f>
        <v>390</v>
      </c>
      <c r="N44" s="13">
        <f>F18</f>
        <v>395</v>
      </c>
      <c r="O44" s="16" t="str">
        <f>A12</f>
        <v>Ellesmere B</v>
      </c>
      <c r="P44" s="15">
        <f>IF(B18=0,0,RANK(J44,J43:J47,1))</f>
        <v>4</v>
      </c>
      <c r="Q44" s="15">
        <f>IF(C18=0,0,RANK(K44,K43:K47,1))</f>
        <v>4</v>
      </c>
      <c r="R44" s="15">
        <f>IF(D18=0,0,RANK(L44,L43:L47,1))</f>
        <v>3</v>
      </c>
      <c r="S44" s="15">
        <f>IF(E18=0,0,RANK(M44,M43:M47,1))</f>
        <v>2</v>
      </c>
      <c r="T44" s="15">
        <f>IF(F18=0,0,RANK(N44,N43:N47,1))</f>
        <v>4</v>
      </c>
      <c r="U44" s="15">
        <f>(SUM(P44:T44))</f>
        <v>17</v>
      </c>
      <c r="V44" s="21">
        <f>RANK(U44,U43:U47)</f>
        <v>2</v>
      </c>
    </row>
    <row r="45" spans="1:22" ht="16.5">
      <c r="A45" s="6"/>
      <c r="B45" s="15"/>
      <c r="C45" s="15"/>
      <c r="D45" s="15"/>
      <c r="E45" s="15"/>
      <c r="F45" s="18"/>
      <c r="G45" s="7"/>
      <c r="H45" s="6"/>
      <c r="I45" s="6" t="str">
        <f>A20</f>
        <v>Ellesmere C</v>
      </c>
      <c r="J45" s="13">
        <f>B26</f>
        <v>390</v>
      </c>
      <c r="K45" s="13">
        <f>C26</f>
        <v>384</v>
      </c>
      <c r="L45" s="13">
        <f>D26</f>
        <v>384</v>
      </c>
      <c r="M45" s="13">
        <f>E26</f>
        <v>395</v>
      </c>
      <c r="N45" s="13">
        <f>F26</f>
        <v>390</v>
      </c>
      <c r="O45" s="16" t="str">
        <f>A20</f>
        <v>Ellesmere C</v>
      </c>
      <c r="P45" s="15">
        <f>IF(B26=0,0,RANK(J45,J43:J47,1))</f>
        <v>2</v>
      </c>
      <c r="Q45" s="15">
        <f>IF(C26=0,0,RANK(K45,K43:K47,1))</f>
        <v>2</v>
      </c>
      <c r="R45" s="15">
        <f>IF(D26=0,0,RANK(L45,L43:L47,1))</f>
        <v>2</v>
      </c>
      <c r="S45" s="15">
        <f>IF(E26=0,0,RANK(M45,M43:M47,1))</f>
        <v>4</v>
      </c>
      <c r="T45" s="15">
        <f>IF(F26=0,0,RANK(N45,N43:N47,1))</f>
        <v>2</v>
      </c>
      <c r="U45" s="15">
        <f>(SUM(P45:T45))</f>
        <v>12</v>
      </c>
      <c r="V45" s="21">
        <f>RANK(U45,U43:U47)</f>
        <v>4</v>
      </c>
    </row>
    <row r="46" spans="1:22" ht="16.5">
      <c r="A46" s="6"/>
      <c r="B46" s="15"/>
      <c r="C46" s="15"/>
      <c r="D46" s="15"/>
      <c r="E46" s="15"/>
      <c r="F46" s="18"/>
      <c r="G46" s="7"/>
      <c r="H46" s="6"/>
      <c r="I46" s="6" t="str">
        <f>A28</f>
        <v>Gresham's D</v>
      </c>
      <c r="J46" s="13">
        <f>B34</f>
        <v>294</v>
      </c>
      <c r="K46" s="13">
        <f>C34</f>
        <v>291</v>
      </c>
      <c r="L46" s="13">
        <f>D34</f>
        <v>292</v>
      </c>
      <c r="M46" s="13">
        <f>E34</f>
        <v>384</v>
      </c>
      <c r="N46" s="13">
        <f>F34</f>
        <v>288</v>
      </c>
      <c r="O46" s="16" t="str">
        <f>A28</f>
        <v>Gresham's D</v>
      </c>
      <c r="P46" s="15">
        <f>IF(B34=0,0,RANK(J46,J43:J47,1))</f>
        <v>1</v>
      </c>
      <c r="Q46" s="15">
        <f>IF(C34=0,0,RANK(K46,K43:K47,1))</f>
        <v>1</v>
      </c>
      <c r="R46" s="15">
        <f>IF(D34=0,0,RANK(L46,L43:L47,1))</f>
        <v>1</v>
      </c>
      <c r="S46" s="15">
        <f>IF(E34=0,0,RANK(M46,M43:M47,1))</f>
        <v>1</v>
      </c>
      <c r="T46" s="15">
        <f>IF(F34=0,0,RANK(N46,N43:N47,1))</f>
        <v>1</v>
      </c>
      <c r="U46" s="15">
        <f>(SUM(P46:T46))</f>
        <v>5</v>
      </c>
      <c r="V46" s="21">
        <f>RANK(U46,U43:U47)</f>
        <v>5</v>
      </c>
    </row>
    <row r="47" spans="1:22" s="34" customFormat="1" ht="16.5">
      <c r="A47" s="6"/>
      <c r="B47" s="15"/>
      <c r="C47" s="15"/>
      <c r="D47" s="15"/>
      <c r="E47" s="15"/>
      <c r="F47" s="18"/>
      <c r="G47" s="7"/>
      <c r="H47" s="23"/>
      <c r="I47" s="23" t="str">
        <f>A36</f>
        <v>Wellington College D</v>
      </c>
      <c r="J47" s="13">
        <f>B42</f>
        <v>398</v>
      </c>
      <c r="K47" s="13">
        <f>C42</f>
        <v>395</v>
      </c>
      <c r="L47" s="13">
        <f>D42</f>
        <v>396</v>
      </c>
      <c r="M47" s="13">
        <f>E42</f>
        <v>398</v>
      </c>
      <c r="N47" s="13">
        <f>F42</f>
        <v>391</v>
      </c>
      <c r="O47" s="37" t="str">
        <f>A36</f>
        <v>Wellington College D</v>
      </c>
      <c r="P47" s="15">
        <f>IF(B42=0,0,RANK(J47,J43:J47,1))</f>
        <v>5</v>
      </c>
      <c r="Q47" s="15">
        <f>IF(C42=0,0,RANK(K47,K43:K47,1))</f>
        <v>4</v>
      </c>
      <c r="R47" s="15">
        <f>IF(D42=0,0,RANK(L47,L43:L47,1))</f>
        <v>5</v>
      </c>
      <c r="S47" s="15">
        <f>IF(E42=0,0,RANK(M47,M43:M47,1))</f>
        <v>5</v>
      </c>
      <c r="T47" s="15">
        <f>IF(F42=0,0,RANK(N47,N43:N47,1))</f>
        <v>3</v>
      </c>
      <c r="U47" s="15">
        <f>(SUM(P47:T47))</f>
        <v>22</v>
      </c>
      <c r="V47" s="21">
        <f>RANK(U47,U43:U47)</f>
        <v>1</v>
      </c>
    </row>
    <row r="48" spans="1:22" s="34" customFormat="1" ht="16.5">
      <c r="A48" s="6"/>
      <c r="B48" s="15"/>
      <c r="C48" s="15"/>
      <c r="D48" s="15"/>
      <c r="E48" s="15"/>
      <c r="F48" s="18"/>
      <c r="G48" s="7"/>
      <c r="H48" s="23"/>
      <c r="I48" s="23">
        <f>A44</f>
        <v>0</v>
      </c>
      <c r="J48" s="17">
        <f>IF(SUM(B45:B48)=0,0,SUM(B45:B48)+#REF!)</f>
        <v>0</v>
      </c>
      <c r="K48" s="17">
        <f>IF(SUM(C45:C48)=0,0,SUM(C45:C48)+#REF!)</f>
        <v>0</v>
      </c>
      <c r="L48" s="17">
        <f>IF(SUM(D45:D48)=0,0,SUM(D45:D48)+#REF!)</f>
        <v>0</v>
      </c>
      <c r="M48" s="17">
        <f>IF(SUM(E45:E48)=0,0,SUM(E45:E48)+#REF!)</f>
        <v>0</v>
      </c>
      <c r="N48" s="17">
        <f>IF(SUM(F45:F48)=0,0,SUM(F45:F48)+#REF!)</f>
        <v>0</v>
      </c>
      <c r="O48" s="37"/>
      <c r="P48" s="15"/>
      <c r="Q48" s="15"/>
      <c r="R48" s="15"/>
      <c r="S48" s="15"/>
      <c r="T48" s="15"/>
      <c r="U48" s="15"/>
      <c r="V48" s="23"/>
    </row>
    <row r="49" spans="1:22" s="34" customFormat="1" ht="16.5">
      <c r="A49" s="18"/>
      <c r="B49" s="15"/>
      <c r="C49" s="15"/>
      <c r="D49" s="15"/>
      <c r="E49" s="15"/>
      <c r="F49" s="18"/>
      <c r="G49" s="7"/>
      <c r="H49" s="23"/>
      <c r="I49" s="23"/>
      <c r="J49" s="24"/>
      <c r="K49" s="24"/>
      <c r="L49" s="24"/>
      <c r="M49" s="24"/>
      <c r="N49" s="24"/>
      <c r="O49" s="23"/>
      <c r="P49" s="23"/>
      <c r="Q49" s="23"/>
      <c r="R49" s="23"/>
      <c r="S49" s="23"/>
      <c r="T49" s="23"/>
      <c r="U49" s="23"/>
      <c r="V49" s="23"/>
    </row>
    <row r="50" spans="1:22" s="34" customFormat="1" ht="18.75">
      <c r="A50" s="46" t="str">
        <f>A1</f>
        <v>BSSRA Michaelmas Term 2012  Section C - Divison 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6:14" s="34" customFormat="1" ht="15" thickBot="1">
      <c r="F51" s="36"/>
      <c r="J51" s="35"/>
      <c r="K51" s="35"/>
      <c r="L51" s="35"/>
      <c r="M51" s="35"/>
      <c r="N51" s="35"/>
    </row>
    <row r="52" spans="1:21" s="34" customFormat="1" ht="17.25" thickTop="1">
      <c r="A52" s="25" t="s">
        <v>7</v>
      </c>
      <c r="B52" s="26" t="s">
        <v>8</v>
      </c>
      <c r="C52" s="26"/>
      <c r="D52" s="26"/>
      <c r="E52" s="26"/>
      <c r="F52" s="40"/>
      <c r="G52" s="28" t="s">
        <v>1</v>
      </c>
      <c r="H52" s="23"/>
      <c r="I52" s="23"/>
      <c r="J52" s="24"/>
      <c r="K52" s="24"/>
      <c r="L52" s="24"/>
      <c r="M52" s="24"/>
      <c r="N52" s="24"/>
      <c r="O52" s="25" t="s">
        <v>9</v>
      </c>
      <c r="P52" s="26" t="s">
        <v>8</v>
      </c>
      <c r="Q52" s="26"/>
      <c r="R52" s="26"/>
      <c r="S52" s="26"/>
      <c r="T52" s="27"/>
      <c r="U52" s="28" t="s">
        <v>1</v>
      </c>
    </row>
    <row r="53" spans="1:21" s="34" customFormat="1" ht="16.5">
      <c r="A53" s="29"/>
      <c r="B53" s="15">
        <v>1</v>
      </c>
      <c r="C53" s="15">
        <v>2</v>
      </c>
      <c r="D53" s="15">
        <v>3</v>
      </c>
      <c r="E53" s="15">
        <v>4</v>
      </c>
      <c r="F53" s="15">
        <v>5</v>
      </c>
      <c r="G53" s="14"/>
      <c r="H53" s="23"/>
      <c r="I53" s="23"/>
      <c r="J53" s="24"/>
      <c r="K53" s="24"/>
      <c r="L53" s="24"/>
      <c r="M53" s="24"/>
      <c r="N53" s="24"/>
      <c r="O53" s="29"/>
      <c r="P53" s="15">
        <v>1</v>
      </c>
      <c r="Q53" s="15">
        <v>2</v>
      </c>
      <c r="R53" s="15">
        <v>3</v>
      </c>
      <c r="S53" s="15">
        <v>4</v>
      </c>
      <c r="T53" s="15">
        <v>5</v>
      </c>
      <c r="U53" s="14"/>
    </row>
    <row r="54" spans="1:21" s="34" customFormat="1" ht="16.5">
      <c r="A54" s="29" t="s">
        <v>36</v>
      </c>
      <c r="B54" s="6">
        <v>97</v>
      </c>
      <c r="C54" s="6">
        <v>98</v>
      </c>
      <c r="D54" s="17">
        <v>98</v>
      </c>
      <c r="E54" s="17">
        <v>100</v>
      </c>
      <c r="F54" s="17">
        <v>100</v>
      </c>
      <c r="G54" s="30">
        <f>AVERAGE(B54:F54)</f>
        <v>98.6</v>
      </c>
      <c r="H54" s="23"/>
      <c r="I54" s="23"/>
      <c r="J54" s="24"/>
      <c r="K54" s="24"/>
      <c r="L54" s="24"/>
      <c r="M54" s="24"/>
      <c r="N54" s="24"/>
      <c r="O54" s="29" t="s">
        <v>21</v>
      </c>
      <c r="P54" s="6">
        <v>99</v>
      </c>
      <c r="Q54" s="6">
        <v>100</v>
      </c>
      <c r="R54" s="17">
        <v>100</v>
      </c>
      <c r="S54" s="17">
        <v>99</v>
      </c>
      <c r="T54" s="17">
        <v>100</v>
      </c>
      <c r="U54" s="30">
        <f>AVERAGE(P54:T54)</f>
        <v>99.6</v>
      </c>
    </row>
    <row r="55" spans="1:21" s="34" customFormat="1" ht="16.5">
      <c r="A55" s="29" t="s">
        <v>21</v>
      </c>
      <c r="B55" s="6">
        <v>99</v>
      </c>
      <c r="C55" s="6">
        <v>100</v>
      </c>
      <c r="D55" s="17">
        <v>100</v>
      </c>
      <c r="E55" s="17">
        <v>99</v>
      </c>
      <c r="F55" s="17">
        <v>100</v>
      </c>
      <c r="G55" s="30">
        <f>AVERAGE(B55:F55)</f>
        <v>99.6</v>
      </c>
      <c r="H55" s="23"/>
      <c r="I55" s="23"/>
      <c r="J55" s="24"/>
      <c r="K55" s="24"/>
      <c r="L55" s="24"/>
      <c r="M55" s="24"/>
      <c r="N55" s="24"/>
      <c r="O55" s="29" t="s">
        <v>25</v>
      </c>
      <c r="P55" s="6">
        <v>99</v>
      </c>
      <c r="Q55" s="6">
        <v>99</v>
      </c>
      <c r="R55" s="17">
        <v>100</v>
      </c>
      <c r="S55" s="17">
        <v>100</v>
      </c>
      <c r="T55" s="17">
        <v>99</v>
      </c>
      <c r="U55" s="30">
        <f>AVERAGE(P55:T55)</f>
        <v>99.4</v>
      </c>
    </row>
    <row r="56" spans="1:21" s="34" customFormat="1" ht="16.5">
      <c r="A56" s="29" t="s">
        <v>33</v>
      </c>
      <c r="B56" s="6">
        <v>97</v>
      </c>
      <c r="C56" s="6">
        <v>94</v>
      </c>
      <c r="D56" s="17">
        <v>95</v>
      </c>
      <c r="E56" s="17">
        <v>96</v>
      </c>
      <c r="F56" s="17">
        <v>96</v>
      </c>
      <c r="G56" s="30">
        <f>AVERAGE(B56:F56)</f>
        <v>95.6</v>
      </c>
      <c r="H56" s="23"/>
      <c r="I56" s="23"/>
      <c r="J56" s="24"/>
      <c r="K56" s="24"/>
      <c r="L56" s="24"/>
      <c r="M56" s="24"/>
      <c r="N56" s="24"/>
      <c r="O56" s="29" t="s">
        <v>28</v>
      </c>
      <c r="P56" s="6">
        <v>100</v>
      </c>
      <c r="Q56" s="6">
        <v>100</v>
      </c>
      <c r="R56" s="17">
        <v>100</v>
      </c>
      <c r="S56" s="17">
        <v>97</v>
      </c>
      <c r="T56" s="17">
        <v>100</v>
      </c>
      <c r="U56" s="30">
        <f>AVERAGE(P56:T56)</f>
        <v>99.4</v>
      </c>
    </row>
    <row r="57" spans="1:21" s="34" customFormat="1" ht="16.5">
      <c r="A57" s="29" t="s">
        <v>29</v>
      </c>
      <c r="B57" s="6">
        <v>97</v>
      </c>
      <c r="C57" s="6">
        <v>94</v>
      </c>
      <c r="D57" s="17">
        <v>95</v>
      </c>
      <c r="E57" s="17">
        <v>98</v>
      </c>
      <c r="F57" s="17">
        <v>98</v>
      </c>
      <c r="G57" s="30">
        <f>AVERAGE(B57:F57)</f>
        <v>96.4</v>
      </c>
      <c r="H57" s="23"/>
      <c r="I57" s="23"/>
      <c r="J57" s="24"/>
      <c r="K57" s="24"/>
      <c r="L57" s="24"/>
      <c r="M57" s="24"/>
      <c r="N57" s="24"/>
      <c r="O57" s="29" t="s">
        <v>35</v>
      </c>
      <c r="P57" s="6">
        <v>99</v>
      </c>
      <c r="Q57" s="6">
        <v>100</v>
      </c>
      <c r="R57" s="6">
        <v>99</v>
      </c>
      <c r="S57" s="17">
        <v>98</v>
      </c>
      <c r="T57" s="17">
        <v>0</v>
      </c>
      <c r="U57" s="30">
        <f>AVERAGE(P57:R57)</f>
        <v>99.33333333333333</v>
      </c>
    </row>
    <row r="58" spans="1:21" s="34" customFormat="1" ht="16.5">
      <c r="A58" s="29" t="s">
        <v>26</v>
      </c>
      <c r="B58" s="6">
        <v>98</v>
      </c>
      <c r="C58" s="6">
        <v>97</v>
      </c>
      <c r="D58" s="17">
        <v>96</v>
      </c>
      <c r="E58" s="17">
        <v>96</v>
      </c>
      <c r="F58" s="17">
        <v>96</v>
      </c>
      <c r="G58" s="30">
        <f>AVERAGE(B58:F58)</f>
        <v>96.6</v>
      </c>
      <c r="H58" s="23"/>
      <c r="I58" s="23"/>
      <c r="J58" s="24"/>
      <c r="K58" s="24"/>
      <c r="L58" s="24"/>
      <c r="M58" s="24"/>
      <c r="N58" s="24"/>
      <c r="O58" s="29" t="s">
        <v>19</v>
      </c>
      <c r="P58" s="6">
        <v>100</v>
      </c>
      <c r="Q58" s="6">
        <v>99</v>
      </c>
      <c r="R58" s="17">
        <v>99</v>
      </c>
      <c r="S58" s="17">
        <v>99</v>
      </c>
      <c r="T58" s="17">
        <v>98</v>
      </c>
      <c r="U58" s="30">
        <f>AVERAGE(P58:T58)</f>
        <v>99</v>
      </c>
    </row>
    <row r="59" spans="1:21" s="34" customFormat="1" ht="16.5">
      <c r="A59" s="29" t="s">
        <v>32</v>
      </c>
      <c r="B59" s="6">
        <v>98</v>
      </c>
      <c r="C59" s="6">
        <v>98</v>
      </c>
      <c r="D59" s="17">
        <v>93</v>
      </c>
      <c r="E59" s="17">
        <v>98</v>
      </c>
      <c r="F59" s="17">
        <v>100</v>
      </c>
      <c r="G59" s="30">
        <f>AVERAGE(B59:F59)</f>
        <v>97.4</v>
      </c>
      <c r="H59" s="23"/>
      <c r="I59" s="23"/>
      <c r="J59" s="24"/>
      <c r="K59" s="24"/>
      <c r="L59" s="24"/>
      <c r="M59" s="24"/>
      <c r="N59" s="24"/>
      <c r="O59" s="29" t="s">
        <v>23</v>
      </c>
      <c r="P59" s="6">
        <v>99</v>
      </c>
      <c r="Q59" s="6">
        <v>98</v>
      </c>
      <c r="R59" s="17">
        <v>98</v>
      </c>
      <c r="S59" s="17">
        <v>99</v>
      </c>
      <c r="T59" s="17">
        <v>100</v>
      </c>
      <c r="U59" s="30">
        <f>AVERAGE(P59:T59)</f>
        <v>98.8</v>
      </c>
    </row>
    <row r="60" spans="1:21" s="34" customFormat="1" ht="16.5">
      <c r="A60" s="29" t="s">
        <v>27</v>
      </c>
      <c r="B60" s="6">
        <v>99</v>
      </c>
      <c r="C60" s="6">
        <v>100</v>
      </c>
      <c r="D60" s="17">
        <v>98</v>
      </c>
      <c r="E60" s="17">
        <v>97</v>
      </c>
      <c r="F60" s="17">
        <v>99</v>
      </c>
      <c r="G60" s="30">
        <f>AVERAGE(B60:F60)</f>
        <v>98.6</v>
      </c>
      <c r="H60" s="23"/>
      <c r="I60" s="23"/>
      <c r="J60" s="24"/>
      <c r="K60" s="24"/>
      <c r="L60" s="24"/>
      <c r="M60" s="24"/>
      <c r="N60" s="24"/>
      <c r="O60" s="29" t="s">
        <v>31</v>
      </c>
      <c r="P60" s="18">
        <v>98</v>
      </c>
      <c r="Q60" s="18">
        <v>99</v>
      </c>
      <c r="R60" s="17">
        <v>99</v>
      </c>
      <c r="S60" s="17">
        <v>100</v>
      </c>
      <c r="T60" s="17">
        <v>98</v>
      </c>
      <c r="U60" s="30">
        <f>AVERAGE(P60:T60)</f>
        <v>98.8</v>
      </c>
    </row>
    <row r="61" spans="1:21" s="34" customFormat="1" ht="16.5">
      <c r="A61" s="29" t="s">
        <v>22</v>
      </c>
      <c r="B61" s="6">
        <v>97</v>
      </c>
      <c r="C61" s="6">
        <v>97</v>
      </c>
      <c r="D61" s="17">
        <v>95</v>
      </c>
      <c r="E61" s="17">
        <v>97</v>
      </c>
      <c r="F61" s="17">
        <v>97</v>
      </c>
      <c r="G61" s="30">
        <f>AVERAGE(B61:F61)</f>
        <v>96.6</v>
      </c>
      <c r="H61" s="23"/>
      <c r="I61" s="23"/>
      <c r="J61" s="24"/>
      <c r="K61" s="24"/>
      <c r="L61" s="24"/>
      <c r="M61" s="24"/>
      <c r="N61" s="24"/>
      <c r="O61" s="29" t="s">
        <v>20</v>
      </c>
      <c r="P61" s="6">
        <v>99</v>
      </c>
      <c r="Q61" s="6">
        <v>98</v>
      </c>
      <c r="R61" s="17">
        <v>100</v>
      </c>
      <c r="S61" s="17">
        <v>100</v>
      </c>
      <c r="T61" s="17">
        <v>97</v>
      </c>
      <c r="U61" s="30">
        <f>AVERAGE(P61:T61)</f>
        <v>98.8</v>
      </c>
    </row>
    <row r="62" spans="1:21" s="34" customFormat="1" ht="16.5">
      <c r="A62" s="29" t="s">
        <v>24</v>
      </c>
      <c r="B62" s="6">
        <v>97</v>
      </c>
      <c r="C62" s="6">
        <v>99</v>
      </c>
      <c r="D62" s="6">
        <v>99</v>
      </c>
      <c r="E62" s="17">
        <v>98</v>
      </c>
      <c r="F62" s="17">
        <v>99</v>
      </c>
      <c r="G62" s="30">
        <f>AVERAGE(B62:F62)</f>
        <v>98.4</v>
      </c>
      <c r="H62" s="23"/>
      <c r="I62" s="23"/>
      <c r="J62" s="24"/>
      <c r="K62" s="24"/>
      <c r="L62" s="24"/>
      <c r="M62" s="24"/>
      <c r="N62" s="24"/>
      <c r="O62" s="29" t="s">
        <v>36</v>
      </c>
      <c r="P62" s="6">
        <v>97</v>
      </c>
      <c r="Q62" s="6">
        <v>98</v>
      </c>
      <c r="R62" s="17">
        <v>98</v>
      </c>
      <c r="S62" s="17">
        <v>100</v>
      </c>
      <c r="T62" s="17">
        <v>100</v>
      </c>
      <c r="U62" s="30">
        <f>AVERAGE(P62:T62)</f>
        <v>98.6</v>
      </c>
    </row>
    <row r="63" spans="1:21" s="34" customFormat="1" ht="16.5">
      <c r="A63" s="29" t="s">
        <v>28</v>
      </c>
      <c r="B63" s="6">
        <v>100</v>
      </c>
      <c r="C63" s="6">
        <v>100</v>
      </c>
      <c r="D63" s="17">
        <v>100</v>
      </c>
      <c r="E63" s="17">
        <v>97</v>
      </c>
      <c r="F63" s="17">
        <v>100</v>
      </c>
      <c r="G63" s="30">
        <f>AVERAGE(B63:F63)</f>
        <v>99.4</v>
      </c>
      <c r="H63" s="23"/>
      <c r="I63" s="23"/>
      <c r="J63" s="24"/>
      <c r="K63" s="24"/>
      <c r="L63" s="24"/>
      <c r="M63" s="24"/>
      <c r="N63" s="24"/>
      <c r="O63" s="29" t="s">
        <v>27</v>
      </c>
      <c r="P63" s="6">
        <v>99</v>
      </c>
      <c r="Q63" s="6">
        <v>100</v>
      </c>
      <c r="R63" s="17">
        <v>98</v>
      </c>
      <c r="S63" s="17">
        <v>97</v>
      </c>
      <c r="T63" s="17">
        <v>99</v>
      </c>
      <c r="U63" s="30">
        <f>AVERAGE(P63:T63)</f>
        <v>98.6</v>
      </c>
    </row>
    <row r="64" spans="1:21" ht="16.5">
      <c r="A64" s="29" t="s">
        <v>18</v>
      </c>
      <c r="B64" s="6">
        <v>100</v>
      </c>
      <c r="C64" s="6">
        <v>98</v>
      </c>
      <c r="D64" s="17">
        <v>97</v>
      </c>
      <c r="E64" s="17">
        <v>100</v>
      </c>
      <c r="F64" s="17">
        <v>96</v>
      </c>
      <c r="G64" s="30">
        <f>AVERAGE(B64:F64)</f>
        <v>98.2</v>
      </c>
      <c r="H64" s="23"/>
      <c r="I64" s="23"/>
      <c r="J64" s="24"/>
      <c r="K64" s="24"/>
      <c r="L64" s="24"/>
      <c r="M64" s="24"/>
      <c r="N64" s="24"/>
      <c r="O64" s="29" t="s">
        <v>24</v>
      </c>
      <c r="P64" s="6">
        <v>97</v>
      </c>
      <c r="Q64" s="6">
        <v>99</v>
      </c>
      <c r="R64" s="17">
        <v>99</v>
      </c>
      <c r="S64" s="17">
        <v>98</v>
      </c>
      <c r="T64" s="17">
        <v>99</v>
      </c>
      <c r="U64" s="30">
        <f>AVERAGE(P64:T64)</f>
        <v>98.4</v>
      </c>
    </row>
    <row r="65" spans="1:21" ht="16.5">
      <c r="A65" s="29" t="s">
        <v>25</v>
      </c>
      <c r="B65" s="6">
        <v>99</v>
      </c>
      <c r="C65" s="6">
        <v>99</v>
      </c>
      <c r="D65" s="17">
        <v>100</v>
      </c>
      <c r="E65" s="17">
        <v>100</v>
      </c>
      <c r="F65" s="17">
        <v>99</v>
      </c>
      <c r="G65" s="30">
        <f>AVERAGE(B65:F65)</f>
        <v>99.4</v>
      </c>
      <c r="H65" s="23"/>
      <c r="I65" s="23"/>
      <c r="J65" s="24"/>
      <c r="K65" s="24"/>
      <c r="L65" s="24"/>
      <c r="M65" s="24"/>
      <c r="N65" s="24"/>
      <c r="O65" s="29" t="s">
        <v>18</v>
      </c>
      <c r="P65" s="6">
        <v>100</v>
      </c>
      <c r="Q65" s="6">
        <v>98</v>
      </c>
      <c r="R65" s="17">
        <v>97</v>
      </c>
      <c r="S65" s="17">
        <v>100</v>
      </c>
      <c r="T65" s="17">
        <v>96</v>
      </c>
      <c r="U65" s="30">
        <f>AVERAGE(P65:T65)</f>
        <v>98.2</v>
      </c>
    </row>
    <row r="66" spans="1:21" ht="16.5">
      <c r="A66" s="29" t="s">
        <v>30</v>
      </c>
      <c r="B66" s="6">
        <v>97</v>
      </c>
      <c r="C66" s="6">
        <v>93</v>
      </c>
      <c r="D66" s="6">
        <v>97</v>
      </c>
      <c r="E66" s="17">
        <v>99</v>
      </c>
      <c r="F66" s="17">
        <v>94</v>
      </c>
      <c r="G66" s="30">
        <f>AVERAGE(B66:F66)</f>
        <v>96</v>
      </c>
      <c r="H66" s="23"/>
      <c r="I66" s="23"/>
      <c r="J66" s="24"/>
      <c r="K66" s="24"/>
      <c r="L66" s="24"/>
      <c r="M66" s="24"/>
      <c r="N66" s="24"/>
      <c r="O66" s="29" t="s">
        <v>32</v>
      </c>
      <c r="P66" s="6">
        <v>98</v>
      </c>
      <c r="Q66" s="6">
        <v>98</v>
      </c>
      <c r="R66" s="17">
        <v>93</v>
      </c>
      <c r="S66" s="17">
        <v>98</v>
      </c>
      <c r="T66" s="17">
        <v>100</v>
      </c>
      <c r="U66" s="30">
        <f>AVERAGE(P66:T66)</f>
        <v>97.4</v>
      </c>
    </row>
    <row r="67" spans="1:21" ht="16.5">
      <c r="A67" s="29" t="s">
        <v>20</v>
      </c>
      <c r="B67" s="6">
        <v>99</v>
      </c>
      <c r="C67" s="6">
        <v>98</v>
      </c>
      <c r="D67" s="17">
        <v>100</v>
      </c>
      <c r="E67" s="17">
        <v>100</v>
      </c>
      <c r="F67" s="17">
        <v>97</v>
      </c>
      <c r="G67" s="30">
        <f>AVERAGE(B67:F67)</f>
        <v>98.8</v>
      </c>
      <c r="H67" s="23"/>
      <c r="I67" s="23"/>
      <c r="J67" s="24"/>
      <c r="K67" s="24"/>
      <c r="L67" s="24"/>
      <c r="M67" s="24"/>
      <c r="N67" s="24"/>
      <c r="O67" s="29" t="s">
        <v>34</v>
      </c>
      <c r="P67" s="6">
        <v>98</v>
      </c>
      <c r="Q67" s="6">
        <v>97</v>
      </c>
      <c r="R67" s="6">
        <v>98</v>
      </c>
      <c r="S67" s="17">
        <v>96</v>
      </c>
      <c r="T67" s="17">
        <v>97</v>
      </c>
      <c r="U67" s="30">
        <f>AVERAGE(P67:T67)</f>
        <v>97.2</v>
      </c>
    </row>
    <row r="68" spans="1:21" ht="16.5">
      <c r="A68" s="29" t="s">
        <v>19</v>
      </c>
      <c r="B68" s="18">
        <v>100</v>
      </c>
      <c r="C68" s="18">
        <v>99</v>
      </c>
      <c r="D68" s="17">
        <v>99</v>
      </c>
      <c r="E68" s="17">
        <v>99</v>
      </c>
      <c r="F68" s="17">
        <v>98</v>
      </c>
      <c r="G68" s="30">
        <f>AVERAGE(B68:F68)</f>
        <v>99</v>
      </c>
      <c r="H68" s="23"/>
      <c r="I68" s="23"/>
      <c r="J68" s="24"/>
      <c r="K68" s="24"/>
      <c r="L68" s="24"/>
      <c r="M68" s="24"/>
      <c r="N68" s="24"/>
      <c r="O68" s="29" t="s">
        <v>22</v>
      </c>
      <c r="P68" s="6">
        <v>97</v>
      </c>
      <c r="Q68" s="6">
        <v>97</v>
      </c>
      <c r="R68" s="17">
        <v>95</v>
      </c>
      <c r="S68" s="17">
        <v>97</v>
      </c>
      <c r="T68" s="17">
        <v>97</v>
      </c>
      <c r="U68" s="30">
        <f>AVERAGE(P68:T68)</f>
        <v>96.6</v>
      </c>
    </row>
    <row r="69" spans="1:21" ht="16.5">
      <c r="A69" s="29" t="s">
        <v>37</v>
      </c>
      <c r="B69" s="6">
        <v>0</v>
      </c>
      <c r="C69" s="6">
        <v>0</v>
      </c>
      <c r="D69" s="6"/>
      <c r="E69" s="17">
        <v>94</v>
      </c>
      <c r="F69" s="17">
        <v>95</v>
      </c>
      <c r="G69" s="30">
        <f>AVERAGE(B69:F69)</f>
        <v>47.25</v>
      </c>
      <c r="H69" s="23"/>
      <c r="I69" s="23"/>
      <c r="J69" s="24"/>
      <c r="K69" s="24"/>
      <c r="L69" s="24"/>
      <c r="M69" s="24"/>
      <c r="N69" s="24"/>
      <c r="O69" s="29" t="s">
        <v>26</v>
      </c>
      <c r="P69" s="6">
        <v>98</v>
      </c>
      <c r="Q69" s="6">
        <v>97</v>
      </c>
      <c r="R69" s="6">
        <v>96</v>
      </c>
      <c r="S69" s="17">
        <v>96</v>
      </c>
      <c r="T69" s="17">
        <v>96</v>
      </c>
      <c r="U69" s="30">
        <f>AVERAGE(P69:T69)</f>
        <v>96.6</v>
      </c>
    </row>
    <row r="70" spans="1:21" ht="16.5">
      <c r="A70" s="29" t="s">
        <v>34</v>
      </c>
      <c r="B70" s="6">
        <v>98</v>
      </c>
      <c r="C70" s="6">
        <v>97</v>
      </c>
      <c r="D70" s="6">
        <v>98</v>
      </c>
      <c r="E70" s="17">
        <v>96</v>
      </c>
      <c r="F70" s="17">
        <v>97</v>
      </c>
      <c r="G70" s="30">
        <f>AVERAGE(B70:F70)</f>
        <v>97.2</v>
      </c>
      <c r="H70" s="23"/>
      <c r="I70" s="23"/>
      <c r="J70" s="24"/>
      <c r="K70" s="24"/>
      <c r="L70" s="24"/>
      <c r="M70" s="24"/>
      <c r="N70" s="24"/>
      <c r="O70" s="29" t="s">
        <v>29</v>
      </c>
      <c r="P70" s="6">
        <v>97</v>
      </c>
      <c r="Q70" s="6">
        <v>94</v>
      </c>
      <c r="R70" s="17">
        <v>95</v>
      </c>
      <c r="S70" s="17">
        <v>98</v>
      </c>
      <c r="T70" s="17">
        <v>98</v>
      </c>
      <c r="U70" s="30">
        <f>AVERAGE(P70:T70)</f>
        <v>96.4</v>
      </c>
    </row>
    <row r="71" spans="1:21" ht="16.5">
      <c r="A71" s="29" t="s">
        <v>35</v>
      </c>
      <c r="B71" s="6">
        <v>99</v>
      </c>
      <c r="C71" s="6">
        <v>100</v>
      </c>
      <c r="D71" s="17">
        <v>99</v>
      </c>
      <c r="E71" s="17">
        <v>98</v>
      </c>
      <c r="F71" s="17">
        <v>0</v>
      </c>
      <c r="G71" s="30">
        <f>AVERAGE(B71:F71)</f>
        <v>79.2</v>
      </c>
      <c r="H71" s="6"/>
      <c r="I71" s="6"/>
      <c r="J71" s="15"/>
      <c r="K71" s="15"/>
      <c r="L71" s="15"/>
      <c r="M71" s="15"/>
      <c r="N71" s="15"/>
      <c r="O71" s="29" t="s">
        <v>30</v>
      </c>
      <c r="P71" s="6">
        <v>97</v>
      </c>
      <c r="Q71" s="6">
        <v>93</v>
      </c>
      <c r="R71" s="17">
        <v>97</v>
      </c>
      <c r="S71" s="17">
        <v>99</v>
      </c>
      <c r="T71" s="17">
        <v>94</v>
      </c>
      <c r="U71" s="30">
        <f>AVERAGE(P71:T71)</f>
        <v>96</v>
      </c>
    </row>
    <row r="72" spans="1:21" ht="16.5">
      <c r="A72" s="29" t="s">
        <v>23</v>
      </c>
      <c r="B72" s="6">
        <v>99</v>
      </c>
      <c r="C72" s="6">
        <v>98</v>
      </c>
      <c r="D72" s="17">
        <v>98</v>
      </c>
      <c r="E72" s="17">
        <v>99</v>
      </c>
      <c r="F72" s="17">
        <v>100</v>
      </c>
      <c r="G72" s="30">
        <f>AVERAGE(B72:F72)</f>
        <v>98.8</v>
      </c>
      <c r="H72" s="6"/>
      <c r="I72" s="6"/>
      <c r="J72" s="15"/>
      <c r="K72" s="15"/>
      <c r="L72" s="15"/>
      <c r="M72" s="15"/>
      <c r="N72" s="15"/>
      <c r="O72" s="29" t="s">
        <v>33</v>
      </c>
      <c r="P72" s="6">
        <v>97</v>
      </c>
      <c r="Q72" s="6">
        <v>94</v>
      </c>
      <c r="R72" s="17">
        <v>95</v>
      </c>
      <c r="S72" s="17">
        <v>96</v>
      </c>
      <c r="T72" s="17">
        <v>96</v>
      </c>
      <c r="U72" s="30">
        <f>AVERAGE(P72:T72)</f>
        <v>95.6</v>
      </c>
    </row>
    <row r="73" spans="1:21" ht="17.25" thickBot="1">
      <c r="A73" s="31" t="s">
        <v>31</v>
      </c>
      <c r="B73" s="43">
        <v>98</v>
      </c>
      <c r="C73" s="43">
        <v>99</v>
      </c>
      <c r="D73" s="41">
        <v>99</v>
      </c>
      <c r="E73" s="41">
        <v>100</v>
      </c>
      <c r="F73" s="41">
        <v>98</v>
      </c>
      <c r="G73" s="32">
        <f>AVERAGE(B73:F73)</f>
        <v>98.8</v>
      </c>
      <c r="H73" s="6"/>
      <c r="I73" s="6"/>
      <c r="J73" s="15"/>
      <c r="K73" s="15"/>
      <c r="L73" s="15"/>
      <c r="M73" s="15"/>
      <c r="N73" s="15"/>
      <c r="O73" s="31" t="s">
        <v>37</v>
      </c>
      <c r="P73" s="43">
        <v>0</v>
      </c>
      <c r="Q73" s="43">
        <v>0</v>
      </c>
      <c r="R73" s="43"/>
      <c r="S73" s="41">
        <v>94</v>
      </c>
      <c r="T73" s="41">
        <v>95</v>
      </c>
      <c r="U73" s="32">
        <f>AVERAGE(S73:T73)</f>
        <v>94.5</v>
      </c>
    </row>
    <row r="74" spans="1:21" ht="15.75" thickTop="1">
      <c r="A74" s="33"/>
      <c r="B74" s="4"/>
      <c r="C74" s="4"/>
      <c r="D74" s="4"/>
      <c r="E74" s="4"/>
      <c r="G74" s="2"/>
      <c r="O74" s="33"/>
      <c r="P74" s="4"/>
      <c r="Q74" s="4"/>
      <c r="R74" s="4"/>
      <c r="S74" s="4"/>
      <c r="T74" s="4"/>
      <c r="U74" s="2"/>
    </row>
    <row r="75" spans="1:21" ht="15">
      <c r="A75" s="33"/>
      <c r="B75" s="4"/>
      <c r="C75" s="4"/>
      <c r="D75" s="4"/>
      <c r="E75" s="4"/>
      <c r="G75" s="2"/>
      <c r="O75" s="33"/>
      <c r="P75" s="4"/>
      <c r="Q75" s="4"/>
      <c r="R75" s="4"/>
      <c r="S75" s="4"/>
      <c r="T75" s="4"/>
      <c r="U75" s="2"/>
    </row>
    <row r="76" spans="1:21" ht="15">
      <c r="A76" s="33"/>
      <c r="B76" s="4"/>
      <c r="C76" s="4"/>
      <c r="D76" s="4"/>
      <c r="E76" s="4"/>
      <c r="G76" s="2"/>
      <c r="O76" s="33"/>
      <c r="P76" s="4"/>
      <c r="Q76" s="4"/>
      <c r="R76" s="4"/>
      <c r="S76" s="4"/>
      <c r="T76" s="4"/>
      <c r="U76" s="2"/>
    </row>
  </sheetData>
  <sheetProtection/>
  <mergeCells count="3">
    <mergeCell ref="A1:V1"/>
    <mergeCell ref="A50:V50"/>
    <mergeCell ref="P18:S18"/>
  </mergeCells>
  <printOptions horizontalCentered="1"/>
  <pageMargins left="0.35433070866141736" right="0.35433070866141736" top="0.2755905511811024" bottom="0.2755905511811024" header="0.5118110236220472" footer="0.5118110236220472"/>
  <pageSetup fitToHeight="0" fitToWidth="1" horizontalDpi="300" verticalDpi="300" orientation="portrait" paperSize="9" scale="74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2011-11-23T18:18:51Z</cp:lastPrinted>
  <dcterms:created xsi:type="dcterms:W3CDTF">1999-01-06T09:31:21Z</dcterms:created>
  <dcterms:modified xsi:type="dcterms:W3CDTF">2012-12-09T16:37:12Z</dcterms:modified>
  <cp:category/>
  <cp:version/>
  <cp:contentType/>
  <cp:contentStatus/>
</cp:coreProperties>
</file>