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700" activeTab="0"/>
  </bookViews>
  <sheets>
    <sheet name="Div 2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<sst xmlns="http://schemas.openxmlformats.org/spreadsheetml/2006/main" count="68" uniqueCount="43">
  <si>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Name</t>
  </si>
  <si>
    <t>Agg</t>
  </si>
  <si>
    <t>Ave</t>
  </si>
  <si>
    <t>Score this Round</t>
  </si>
  <si>
    <t>Points this Round</t>
  </si>
  <si>
    <t>Aggregate Score</t>
  </si>
  <si>
    <t>Aggregate Points</t>
  </si>
  <si>
    <t>School</t>
  </si>
  <si>
    <t>Pts</t>
  </si>
  <si>
    <t>Posn</t>
  </si>
  <si>
    <t>Bedford A</t>
  </si>
  <si>
    <t>Bradfield B</t>
  </si>
  <si>
    <t>Perse D</t>
  </si>
  <si>
    <t>Perse E</t>
  </si>
  <si>
    <t>Reeds B</t>
  </si>
  <si>
    <t>Ed Calderini</t>
  </si>
  <si>
    <t>Rob Hutchinson</t>
  </si>
  <si>
    <t>N Davies</t>
  </si>
  <si>
    <t>S Budenberg</t>
  </si>
  <si>
    <t>H Scott</t>
  </si>
  <si>
    <t>C Campbell-Gray</t>
  </si>
  <si>
    <t>Henry Franklin</t>
  </si>
  <si>
    <t>Czernuszeuwicz</t>
  </si>
  <si>
    <t>Daniel Connolloy</t>
  </si>
  <si>
    <t>Toby Brown</t>
  </si>
  <si>
    <t>Alex Hewitt</t>
  </si>
  <si>
    <t>Rufus Horne</t>
  </si>
  <si>
    <t>Elliott van der Wylk</t>
  </si>
  <si>
    <t>Peter Evans</t>
  </si>
  <si>
    <t>Amelia Woodruff</t>
  </si>
  <si>
    <t>Jonathan Shaw</t>
  </si>
  <si>
    <t>Molly Venner</t>
  </si>
  <si>
    <t>John Halsey</t>
  </si>
  <si>
    <t>Shrewsbury B</t>
  </si>
  <si>
    <t>Manhara Ratnayke</t>
  </si>
  <si>
    <t>George Cave</t>
  </si>
  <si>
    <t>Tommy Hine</t>
  </si>
  <si>
    <t>Ed Shorrock</t>
  </si>
  <si>
    <t>withdrawn and results recalculated for previous rounds</t>
  </si>
  <si>
    <t>T Truongo</t>
  </si>
  <si>
    <t>Anna-Katrine Sussex</t>
  </si>
  <si>
    <t>Claudia Tomkys</t>
  </si>
  <si>
    <t>Congratulations to Shrewsbury B and to Czernuszeuicz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</si>
</sst>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Arial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1" fillId="0" borderId="0" applyFill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55" applyFont="1">
      <alignment/>
      <protection/>
    </xf>
    <xf numFmtId="0" fontId="1" fillId="0" borderId="0" xfId="55" applyFont="1" applyAlignment="1">
      <alignment horizontal="center"/>
      <protection/>
    </xf>
    <xf numFmtId="2" fontId="1" fillId="0" borderId="0" xfId="55" applyNumberFormat="1" applyFont="1" applyAlignment="1">
      <alignment horizontal="center"/>
      <protection/>
    </xf>
    <xf numFmtId="2" fontId="1" fillId="0" borderId="0" xfId="55" applyNumberFormat="1" applyFont="1" applyFill="1" applyAlignment="1">
      <alignment horizontal="center"/>
      <protection/>
    </xf>
    <xf numFmtId="0" fontId="3" fillId="24" borderId="0" xfId="55" applyFont="1" applyFill="1" applyBorder="1">
      <alignment/>
      <protection/>
    </xf>
    <xf numFmtId="2" fontId="4" fillId="0" borderId="0" xfId="55" applyNumberFormat="1" applyFont="1" applyFill="1" applyAlignment="1">
      <alignment horizontal="center"/>
      <protection/>
    </xf>
    <xf numFmtId="0" fontId="1" fillId="0" borderId="0" xfId="55" applyFont="1" applyFill="1">
      <alignment/>
      <protection/>
    </xf>
    <xf numFmtId="0" fontId="1" fillId="0" borderId="0" xfId="55" applyFont="1" applyBorder="1">
      <alignment/>
      <protection/>
    </xf>
    <xf numFmtId="0" fontId="1" fillId="0" borderId="0" xfId="55" applyFont="1" applyFill="1" applyBorder="1">
      <alignment/>
      <protection/>
    </xf>
    <xf numFmtId="0" fontId="1" fillId="0" borderId="0" xfId="55" applyFont="1">
      <alignment/>
      <protection/>
    </xf>
    <xf numFmtId="0" fontId="1" fillId="0" borderId="10" xfId="55" applyFont="1" applyBorder="1">
      <alignment/>
      <protection/>
    </xf>
    <xf numFmtId="0" fontId="1" fillId="0" borderId="11" xfId="55" applyFont="1" applyBorder="1" applyAlignment="1">
      <alignment horizontal="center"/>
      <protection/>
    </xf>
    <xf numFmtId="2" fontId="1" fillId="0" borderId="12" xfId="55" applyNumberFormat="1" applyFont="1" applyBorder="1" applyAlignment="1">
      <alignment horizontal="center"/>
      <protection/>
    </xf>
    <xf numFmtId="164" fontId="5" fillId="0" borderId="11" xfId="55" applyNumberFormat="1" applyFont="1" applyBorder="1" applyAlignment="1">
      <alignment horizontal="center"/>
      <protection/>
    </xf>
    <xf numFmtId="0" fontId="1" fillId="0" borderId="13" xfId="55" applyFont="1" applyBorder="1">
      <alignment/>
      <protection/>
    </xf>
    <xf numFmtId="0" fontId="1" fillId="0" borderId="0" xfId="55" applyFont="1" applyBorder="1" applyAlignment="1">
      <alignment horizontal="center"/>
      <protection/>
    </xf>
    <xf numFmtId="2" fontId="1" fillId="0" borderId="14" xfId="55" applyNumberFormat="1" applyFont="1" applyBorder="1" applyAlignment="1">
      <alignment horizontal="center"/>
      <protection/>
    </xf>
    <xf numFmtId="0" fontId="1" fillId="0" borderId="15" xfId="55" applyFont="1" applyBorder="1">
      <alignment/>
      <protection/>
    </xf>
    <xf numFmtId="0" fontId="1" fillId="0" borderId="16" xfId="55" applyFont="1" applyBorder="1" applyAlignment="1">
      <alignment horizontal="center"/>
      <protection/>
    </xf>
    <xf numFmtId="2" fontId="1" fillId="0" borderId="17" xfId="55" applyNumberFormat="1" applyFont="1" applyBorder="1" applyAlignment="1">
      <alignment horizontal="center"/>
      <protection/>
    </xf>
    <xf numFmtId="0" fontId="3" fillId="24" borderId="0" xfId="55" applyFont="1" applyFill="1">
      <alignment/>
      <protection/>
    </xf>
    <xf numFmtId="0" fontId="1" fillId="0" borderId="0" xfId="55" applyFont="1" applyFill="1" applyAlignment="1">
      <alignment horizontal="center"/>
      <protection/>
    </xf>
    <xf numFmtId="0" fontId="6" fillId="0" borderId="0" xfId="55" applyFont="1" applyBorder="1" applyAlignment="1">
      <alignment/>
      <protection/>
    </xf>
    <xf numFmtId="0" fontId="1" fillId="0" borderId="0" xfId="55" applyFont="1" applyAlignment="1">
      <alignment horizontal="left"/>
      <protection/>
    </xf>
    <xf numFmtId="2" fontId="7" fillId="0" borderId="0" xfId="55" applyNumberFormat="1" applyFont="1" applyFill="1" applyAlignment="1">
      <alignment horizontal="center"/>
      <protection/>
    </xf>
    <xf numFmtId="0" fontId="1" fillId="0" borderId="0" xfId="0" applyFont="1" applyAlignment="1">
      <alignment/>
    </xf>
    <xf numFmtId="0" fontId="8" fillId="0" borderId="16" xfId="55" applyFont="1" applyBorder="1">
      <alignment/>
      <protection/>
    </xf>
    <xf numFmtId="0" fontId="8" fillId="0" borderId="16" xfId="55" applyFont="1" applyBorder="1" applyAlignment="1">
      <alignment horizontal="center"/>
      <protection/>
    </xf>
    <xf numFmtId="0" fontId="8" fillId="0" borderId="0" xfId="55" applyFont="1" applyBorder="1">
      <alignment/>
      <protection/>
    </xf>
    <xf numFmtId="0" fontId="8" fillId="0" borderId="0" xfId="55" applyFont="1" applyBorder="1" applyAlignment="1">
      <alignment horizontal="center"/>
      <protection/>
    </xf>
    <xf numFmtId="0" fontId="8" fillId="0" borderId="0" xfId="55" applyFont="1">
      <alignment/>
      <protection/>
    </xf>
    <xf numFmtId="0" fontId="8" fillId="0" borderId="0" xfId="55" applyFont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164" fontId="5" fillId="0" borderId="0" xfId="55" applyNumberFormat="1" applyFont="1" applyBorder="1" applyAlignment="1">
      <alignment horizontal="center"/>
      <protection/>
    </xf>
    <xf numFmtId="2" fontId="1" fillId="0" borderId="0" xfId="55" applyNumberFormat="1" applyFont="1" applyBorder="1" applyAlignment="1">
      <alignment horizontal="center"/>
      <protection/>
    </xf>
    <xf numFmtId="0" fontId="9" fillId="0" borderId="0" xfId="55" applyFont="1">
      <alignment/>
      <protection/>
    </xf>
    <xf numFmtId="0" fontId="5" fillId="0" borderId="11" xfId="55" applyFont="1" applyBorder="1" applyAlignment="1">
      <alignment horizontal="center"/>
      <protection/>
    </xf>
    <xf numFmtId="164" fontId="5" fillId="0" borderId="11" xfId="55" applyNumberFormat="1" applyFont="1" applyBorder="1" applyAlignment="1">
      <alignment horizontal="center"/>
      <protection/>
    </xf>
    <xf numFmtId="2" fontId="1" fillId="0" borderId="18" xfId="55" applyNumberFormat="1" applyFont="1" applyBorder="1" applyAlignment="1">
      <alignment horizontal="center"/>
      <protection/>
    </xf>
    <xf numFmtId="0" fontId="10" fillId="0" borderId="0" xfId="55" applyFont="1" applyBorder="1" applyAlignment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JDB Divisional scoring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32</xdr:row>
      <xdr:rowOff>104775</xdr:rowOff>
    </xdr:from>
    <xdr:to>
      <xdr:col>6</xdr:col>
      <xdr:colOff>371475</xdr:colOff>
      <xdr:row>37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85775" y="6181725"/>
          <a:ext cx="2847975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BSSRA Section B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Division 2 Spring 2013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="75" zoomScaleNormal="75" zoomScalePageLayoutView="0" workbookViewId="0" topLeftCell="A1">
      <selection activeCell="U33" sqref="U33"/>
    </sheetView>
  </sheetViews>
  <sheetFormatPr defaultColWidth="9.140625" defaultRowHeight="15"/>
  <cols>
    <col min="1" max="1" width="18.00390625" style="0" customWidth="1"/>
    <col min="2" max="3" width="5.00390625" style="0" customWidth="1"/>
    <col min="4" max="5" width="5.421875" style="0" customWidth="1"/>
    <col min="6" max="6" width="5.57421875" style="0" customWidth="1"/>
    <col min="10" max="10" width="17.421875" style="0" customWidth="1"/>
    <col min="11" max="15" width="5.421875" style="0" customWidth="1"/>
    <col min="16" max="16" width="8.00390625" style="0" customWidth="1"/>
  </cols>
  <sheetData>
    <row r="1" spans="1:17" ht="15.75">
      <c r="A1" s="1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3" t="s">
        <v>1</v>
      </c>
      <c r="H1" s="4" t="s">
        <v>2</v>
      </c>
      <c r="I1" s="4"/>
      <c r="J1" s="1" t="s">
        <v>0</v>
      </c>
      <c r="K1" s="2">
        <v>1</v>
      </c>
      <c r="L1" s="2">
        <v>2</v>
      </c>
      <c r="M1" s="2">
        <v>3</v>
      </c>
      <c r="N1" s="2">
        <v>4</v>
      </c>
      <c r="O1" s="2">
        <v>5</v>
      </c>
      <c r="P1" s="2" t="s">
        <v>1</v>
      </c>
      <c r="Q1" s="3" t="s">
        <v>2</v>
      </c>
    </row>
    <row r="2" spans="1:17" ht="15.75">
      <c r="A2" s="5" t="s">
        <v>33</v>
      </c>
      <c r="B2" s="2"/>
      <c r="C2" s="2"/>
      <c r="D2" s="2"/>
      <c r="E2" s="2"/>
      <c r="F2" s="2"/>
      <c r="G2" s="2"/>
      <c r="H2" s="3"/>
      <c r="I2" s="6"/>
      <c r="J2" s="5" t="s">
        <v>10</v>
      </c>
      <c r="K2" s="2"/>
      <c r="L2" s="2"/>
      <c r="M2" s="2"/>
      <c r="N2" s="2"/>
      <c r="O2" s="2"/>
      <c r="P2" s="2"/>
      <c r="Q2" s="3"/>
    </row>
    <row r="3" spans="1:17" ht="15">
      <c r="A3" s="7" t="s">
        <v>28</v>
      </c>
      <c r="B3" s="2">
        <v>96</v>
      </c>
      <c r="C3" s="2">
        <v>93</v>
      </c>
      <c r="D3" s="2">
        <v>93</v>
      </c>
      <c r="E3" s="2">
        <v>97</v>
      </c>
      <c r="F3" s="2">
        <v>99</v>
      </c>
      <c r="G3" s="2">
        <f>SUM(B3:F3)</f>
        <v>478</v>
      </c>
      <c r="H3" s="4">
        <f>G3/5</f>
        <v>95.6</v>
      </c>
      <c r="I3" s="6"/>
      <c r="J3" s="8" t="s">
        <v>34</v>
      </c>
      <c r="K3" s="2">
        <v>88</v>
      </c>
      <c r="L3" s="2">
        <v>96</v>
      </c>
      <c r="M3" s="2">
        <v>97</v>
      </c>
      <c r="N3" s="2">
        <v>91</v>
      </c>
      <c r="O3" s="2">
        <v>97</v>
      </c>
      <c r="P3" s="2">
        <f>SUM(K3:O3)</f>
        <v>469</v>
      </c>
      <c r="Q3" s="3">
        <f aca="true" t="shared" si="0" ref="Q3:Q8">P3/5</f>
        <v>93.8</v>
      </c>
    </row>
    <row r="4" spans="1:17" ht="15">
      <c r="A4" s="9" t="s">
        <v>31</v>
      </c>
      <c r="B4" s="2">
        <v>96</v>
      </c>
      <c r="C4" s="2">
        <v>91</v>
      </c>
      <c r="D4" s="2">
        <v>94</v>
      </c>
      <c r="E4" s="2">
        <v>90</v>
      </c>
      <c r="F4" s="2">
        <v>97</v>
      </c>
      <c r="G4" s="2">
        <f>SUM(B4:F4)</f>
        <v>468</v>
      </c>
      <c r="H4" s="4">
        <f>G4/5</f>
        <v>93.6</v>
      </c>
      <c r="I4" s="6"/>
      <c r="J4" s="8" t="s">
        <v>35</v>
      </c>
      <c r="K4" s="2">
        <v>93</v>
      </c>
      <c r="L4" s="2">
        <v>91</v>
      </c>
      <c r="M4" s="2">
        <v>94</v>
      </c>
      <c r="N4" s="2">
        <v>97</v>
      </c>
      <c r="O4" s="2">
        <v>92</v>
      </c>
      <c r="P4" s="2">
        <f>SUM(K4:O4)</f>
        <v>467</v>
      </c>
      <c r="Q4" s="3">
        <f t="shared" si="0"/>
        <v>93.4</v>
      </c>
    </row>
    <row r="5" spans="1:17" ht="15">
      <c r="A5" s="7" t="s">
        <v>29</v>
      </c>
      <c r="B5" s="2">
        <v>90</v>
      </c>
      <c r="C5" s="33">
        <v>97</v>
      </c>
      <c r="D5" s="2">
        <v>87</v>
      </c>
      <c r="E5" s="2">
        <v>87</v>
      </c>
      <c r="F5" s="2">
        <v>93</v>
      </c>
      <c r="G5" s="2">
        <f>SUM(B5:F5)</f>
        <v>454</v>
      </c>
      <c r="H5" s="4">
        <f>(B5+D5+E5+F5)/4</f>
        <v>89.25</v>
      </c>
      <c r="I5" s="6"/>
      <c r="J5" s="10" t="s">
        <v>36</v>
      </c>
      <c r="K5" s="2">
        <v>98</v>
      </c>
      <c r="L5" s="2">
        <v>96</v>
      </c>
      <c r="M5" s="2">
        <v>90</v>
      </c>
      <c r="N5" s="2">
        <v>88</v>
      </c>
      <c r="O5" s="2">
        <v>95</v>
      </c>
      <c r="P5" s="2">
        <f>SUM(K5:O5)</f>
        <v>467</v>
      </c>
      <c r="Q5" s="3">
        <f t="shared" si="0"/>
        <v>93.4</v>
      </c>
    </row>
    <row r="6" spans="1:17" ht="15">
      <c r="A6" s="7" t="s">
        <v>32</v>
      </c>
      <c r="B6" s="2">
        <v>98</v>
      </c>
      <c r="C6" s="2">
        <v>99</v>
      </c>
      <c r="D6" s="2">
        <v>96</v>
      </c>
      <c r="E6" s="2">
        <v>94</v>
      </c>
      <c r="F6" s="2">
        <v>97</v>
      </c>
      <c r="G6" s="2">
        <f>SUM(B6:F6)</f>
        <v>484</v>
      </c>
      <c r="H6" s="4">
        <f>G6/5</f>
        <v>96.8</v>
      </c>
      <c r="I6" s="6"/>
      <c r="J6" s="10" t="s">
        <v>37</v>
      </c>
      <c r="K6" s="2">
        <v>96</v>
      </c>
      <c r="L6" s="2">
        <v>92</v>
      </c>
      <c r="M6" s="2">
        <v>90</v>
      </c>
      <c r="N6" s="2">
        <v>90</v>
      </c>
      <c r="O6" s="2">
        <v>89</v>
      </c>
      <c r="P6" s="2">
        <f>SUM(K6:O6)</f>
        <v>457</v>
      </c>
      <c r="Q6" s="3">
        <f t="shared" si="0"/>
        <v>91.4</v>
      </c>
    </row>
    <row r="7" spans="1:17" ht="15">
      <c r="A7" s="7" t="s">
        <v>30</v>
      </c>
      <c r="B7" s="2">
        <v>96</v>
      </c>
      <c r="C7" s="2">
        <v>95</v>
      </c>
      <c r="D7" s="2">
        <v>98</v>
      </c>
      <c r="E7" s="2">
        <v>93</v>
      </c>
      <c r="F7" s="2">
        <v>95</v>
      </c>
      <c r="G7" s="2">
        <f>SUM(B7:F7)</f>
        <v>477</v>
      </c>
      <c r="H7" s="4">
        <f>G7/5</f>
        <v>95.4</v>
      </c>
      <c r="I7" s="6"/>
      <c r="J7" s="10" t="s">
        <v>20</v>
      </c>
      <c r="K7" s="2">
        <v>96</v>
      </c>
      <c r="L7" s="2">
        <v>95</v>
      </c>
      <c r="M7" s="2">
        <v>93</v>
      </c>
      <c r="N7" s="2">
        <v>95</v>
      </c>
      <c r="O7" s="2">
        <v>94</v>
      </c>
      <c r="P7" s="2">
        <f>SUM(K7:O7)</f>
        <v>473</v>
      </c>
      <c r="Q7" s="3">
        <f t="shared" si="0"/>
        <v>94.6</v>
      </c>
    </row>
    <row r="8" spans="1:17" ht="15">
      <c r="A8" s="11" t="s">
        <v>3</v>
      </c>
      <c r="B8" s="12">
        <f>SUM(B3:B7)</f>
        <v>476</v>
      </c>
      <c r="C8" s="12">
        <f>SUM(C3:C7)</f>
        <v>475</v>
      </c>
      <c r="D8" s="12">
        <f>SUM(D3:D7)</f>
        <v>468</v>
      </c>
      <c r="E8" s="12">
        <f>SUM(E3:E7)</f>
        <v>461</v>
      </c>
      <c r="F8" s="12">
        <f>SUM(F3:F7)</f>
        <v>481</v>
      </c>
      <c r="G8" s="37">
        <f>SUM(B8,C8,D8,E8,F8)/5</f>
        <v>472.2</v>
      </c>
      <c r="H8" s="13">
        <f>G8/5</f>
        <v>94.44</v>
      </c>
      <c r="I8" s="6"/>
      <c r="J8" s="11" t="s">
        <v>3</v>
      </c>
      <c r="K8" s="12">
        <f>SUM(K3:K7)</f>
        <v>471</v>
      </c>
      <c r="L8" s="12">
        <f>SUM(L3:L7)</f>
        <v>470</v>
      </c>
      <c r="M8" s="12">
        <f>SUM(M3:M7)</f>
        <v>464</v>
      </c>
      <c r="N8" s="12">
        <f>SUM(N3:N7)</f>
        <v>461</v>
      </c>
      <c r="O8" s="12">
        <f>SUM(O3:O7)</f>
        <v>467</v>
      </c>
      <c r="P8" s="38">
        <f>SUM(K8,L8,M8,N8,O8)/5</f>
        <v>466.6</v>
      </c>
      <c r="Q8" s="13">
        <f t="shared" si="0"/>
        <v>93.32000000000001</v>
      </c>
    </row>
    <row r="9" spans="1:17" ht="15">
      <c r="A9" s="15" t="s">
        <v>4</v>
      </c>
      <c r="B9" s="16">
        <v>5</v>
      </c>
      <c r="C9" s="16">
        <v>5</v>
      </c>
      <c r="D9" s="16">
        <v>5</v>
      </c>
      <c r="E9" s="16">
        <v>2</v>
      </c>
      <c r="F9" s="16">
        <v>5</v>
      </c>
      <c r="G9" s="16"/>
      <c r="H9" s="17"/>
      <c r="I9" s="6"/>
      <c r="J9" s="15" t="s">
        <v>4</v>
      </c>
      <c r="K9" s="16">
        <v>4</v>
      </c>
      <c r="L9" s="16">
        <v>3</v>
      </c>
      <c r="M9" s="16">
        <v>2</v>
      </c>
      <c r="N9" s="16">
        <v>2</v>
      </c>
      <c r="O9" s="16">
        <v>2</v>
      </c>
      <c r="P9" s="16"/>
      <c r="Q9" s="17"/>
    </row>
    <row r="10" spans="1:17" ht="15">
      <c r="A10" s="15" t="s">
        <v>5</v>
      </c>
      <c r="B10" s="16">
        <v>476</v>
      </c>
      <c r="C10" s="16">
        <f>B10+C8</f>
        <v>951</v>
      </c>
      <c r="D10" s="16">
        <f>C10+D8</f>
        <v>1419</v>
      </c>
      <c r="E10" s="16">
        <f>D10+E8</f>
        <v>1880</v>
      </c>
      <c r="F10" s="16">
        <f>E10+F8</f>
        <v>2361</v>
      </c>
      <c r="G10" s="16"/>
      <c r="H10" s="17"/>
      <c r="I10" s="6"/>
      <c r="J10" s="15" t="s">
        <v>5</v>
      </c>
      <c r="K10" s="16">
        <v>471</v>
      </c>
      <c r="L10" s="16">
        <f>K10+L8</f>
        <v>941</v>
      </c>
      <c r="M10" s="16">
        <f>L10+M8</f>
        <v>1405</v>
      </c>
      <c r="N10" s="16">
        <f>M10+N8</f>
        <v>1866</v>
      </c>
      <c r="O10" s="16">
        <f>N10+O8</f>
        <v>2333</v>
      </c>
      <c r="P10" s="16"/>
      <c r="Q10" s="17"/>
    </row>
    <row r="11" spans="1:17" ht="15">
      <c r="A11" s="18" t="s">
        <v>6</v>
      </c>
      <c r="B11" s="19">
        <v>5</v>
      </c>
      <c r="C11" s="19">
        <v>10</v>
      </c>
      <c r="D11" s="19">
        <v>15</v>
      </c>
      <c r="E11" s="19">
        <v>17</v>
      </c>
      <c r="F11" s="19">
        <v>22</v>
      </c>
      <c r="G11" s="19"/>
      <c r="H11" s="20"/>
      <c r="I11" s="6"/>
      <c r="J11" s="18" t="s">
        <v>6</v>
      </c>
      <c r="K11" s="19">
        <v>4</v>
      </c>
      <c r="L11" s="19">
        <v>7</v>
      </c>
      <c r="M11" s="19">
        <v>9</v>
      </c>
      <c r="N11" s="19">
        <v>11</v>
      </c>
      <c r="O11" s="19">
        <v>13</v>
      </c>
      <c r="P11" s="19"/>
      <c r="Q11" s="20"/>
    </row>
    <row r="12" spans="1:17" ht="15.75">
      <c r="A12" s="21" t="s">
        <v>11</v>
      </c>
      <c r="B12" s="2"/>
      <c r="C12" s="2"/>
      <c r="D12" s="2"/>
      <c r="E12" s="2"/>
      <c r="F12" s="2"/>
      <c r="G12" s="2"/>
      <c r="H12" s="3"/>
      <c r="I12" s="6"/>
      <c r="J12" s="21" t="s">
        <v>12</v>
      </c>
      <c r="K12" s="22"/>
      <c r="L12" s="23"/>
      <c r="M12" s="23"/>
      <c r="N12" s="23"/>
      <c r="O12" s="23"/>
      <c r="P12" s="2"/>
      <c r="Q12" s="3"/>
    </row>
    <row r="13" spans="1:17" ht="15">
      <c r="A13" s="9" t="s">
        <v>26</v>
      </c>
      <c r="B13" s="2">
        <v>97</v>
      </c>
      <c r="C13" s="2">
        <v>94</v>
      </c>
      <c r="D13" s="2">
        <v>94</v>
      </c>
      <c r="E13" s="2">
        <v>92</v>
      </c>
      <c r="F13" s="2">
        <v>98</v>
      </c>
      <c r="G13" s="2">
        <f>SUM(B13:F13)</f>
        <v>475</v>
      </c>
      <c r="H13" s="4">
        <f>G13/5</f>
        <v>95</v>
      </c>
      <c r="I13" s="6"/>
      <c r="J13" s="9" t="s">
        <v>19</v>
      </c>
      <c r="K13" s="2">
        <v>83</v>
      </c>
      <c r="L13" s="2">
        <v>92</v>
      </c>
      <c r="M13" s="2">
        <v>98</v>
      </c>
      <c r="N13" s="2">
        <v>96</v>
      </c>
      <c r="O13" s="2">
        <v>96</v>
      </c>
      <c r="P13" s="2">
        <f>SUM(K13:O13)</f>
        <v>465</v>
      </c>
      <c r="Q13" s="3">
        <f aca="true" t="shared" si="1" ref="Q13:Q18">P13/5</f>
        <v>93</v>
      </c>
    </row>
    <row r="14" spans="1:17" ht="15.75" thickBot="1">
      <c r="A14" s="9" t="s">
        <v>25</v>
      </c>
      <c r="B14" s="2">
        <v>97</v>
      </c>
      <c r="C14" s="2">
        <v>99</v>
      </c>
      <c r="D14" s="2">
        <v>94</v>
      </c>
      <c r="E14" s="2">
        <v>94</v>
      </c>
      <c r="F14" s="2">
        <v>94</v>
      </c>
      <c r="G14" s="2">
        <f>SUM(B14:F14)</f>
        <v>478</v>
      </c>
      <c r="H14" s="4">
        <f>G14/5</f>
        <v>95.6</v>
      </c>
      <c r="I14" s="6"/>
      <c r="J14" s="9" t="s">
        <v>21</v>
      </c>
      <c r="K14" s="2">
        <v>87</v>
      </c>
      <c r="L14" s="2">
        <v>89</v>
      </c>
      <c r="M14" s="2">
        <v>92</v>
      </c>
      <c r="N14" s="22">
        <v>99</v>
      </c>
      <c r="O14" s="2">
        <v>97</v>
      </c>
      <c r="P14" s="2">
        <f>SUM(K14:O14)</f>
        <v>464</v>
      </c>
      <c r="Q14" s="3">
        <f t="shared" si="1"/>
        <v>92.8</v>
      </c>
    </row>
    <row r="15" spans="1:17" ht="15.75" thickBot="1">
      <c r="A15" s="9" t="s">
        <v>16</v>
      </c>
      <c r="B15" s="2">
        <v>95</v>
      </c>
      <c r="C15" s="2">
        <v>92</v>
      </c>
      <c r="D15" s="2">
        <v>92</v>
      </c>
      <c r="E15" s="2">
        <v>97</v>
      </c>
      <c r="F15" s="2">
        <v>96</v>
      </c>
      <c r="G15" s="2">
        <f>SUM(B15:F15)</f>
        <v>472</v>
      </c>
      <c r="H15" s="4">
        <f>G15/5</f>
        <v>94.4</v>
      </c>
      <c r="I15" s="6"/>
      <c r="J15" s="24" t="s">
        <v>22</v>
      </c>
      <c r="K15" s="2">
        <v>97</v>
      </c>
      <c r="L15" s="2">
        <v>99</v>
      </c>
      <c r="M15" s="2">
        <v>98</v>
      </c>
      <c r="N15" s="2">
        <v>95</v>
      </c>
      <c r="O15" s="2">
        <v>98</v>
      </c>
      <c r="P15" s="2">
        <f>SUM(K15:O15)</f>
        <v>487</v>
      </c>
      <c r="Q15" s="39">
        <f t="shared" si="1"/>
        <v>97.4</v>
      </c>
    </row>
    <row r="16" spans="1:17" ht="15">
      <c r="A16" s="9" t="s">
        <v>15</v>
      </c>
      <c r="B16" s="2">
        <v>93</v>
      </c>
      <c r="C16" s="2">
        <v>93</v>
      </c>
      <c r="D16" s="2">
        <v>95</v>
      </c>
      <c r="E16" s="2">
        <v>92</v>
      </c>
      <c r="F16" s="2">
        <v>93</v>
      </c>
      <c r="G16" s="2">
        <f>SUM(B16:F16)</f>
        <v>466</v>
      </c>
      <c r="H16" s="4">
        <f>G16/5</f>
        <v>93.2</v>
      </c>
      <c r="I16" s="6"/>
      <c r="J16" s="24" t="s">
        <v>23</v>
      </c>
      <c r="K16" s="2">
        <v>95</v>
      </c>
      <c r="L16" s="2">
        <v>92</v>
      </c>
      <c r="M16" s="2">
        <v>83</v>
      </c>
      <c r="N16" s="2">
        <v>89</v>
      </c>
      <c r="O16" s="2">
        <v>95</v>
      </c>
      <c r="P16" s="2">
        <f>SUM(K16:O16)</f>
        <v>454</v>
      </c>
      <c r="Q16" s="3">
        <f t="shared" si="1"/>
        <v>90.8</v>
      </c>
    </row>
    <row r="17" spans="1:17" ht="15">
      <c r="A17" s="9" t="s">
        <v>27</v>
      </c>
      <c r="B17" s="2">
        <v>87</v>
      </c>
      <c r="C17" s="2">
        <v>95</v>
      </c>
      <c r="D17" s="2">
        <v>92</v>
      </c>
      <c r="E17" s="2">
        <v>90</v>
      </c>
      <c r="F17" s="2">
        <v>94</v>
      </c>
      <c r="G17" s="2">
        <f>SUM(B17:F17)</f>
        <v>458</v>
      </c>
      <c r="H17" s="4">
        <f>G17/5</f>
        <v>91.6</v>
      </c>
      <c r="I17" s="6"/>
      <c r="J17" s="24" t="s">
        <v>24</v>
      </c>
      <c r="K17" s="2">
        <v>96</v>
      </c>
      <c r="L17" s="2">
        <v>92</v>
      </c>
      <c r="M17" s="2">
        <v>95</v>
      </c>
      <c r="N17" s="2">
        <v>91</v>
      </c>
      <c r="O17" s="2">
        <v>93</v>
      </c>
      <c r="P17" s="2">
        <f>SUM(K17:O17)</f>
        <v>467</v>
      </c>
      <c r="Q17" s="3">
        <f t="shared" si="1"/>
        <v>93.4</v>
      </c>
    </row>
    <row r="18" spans="1:17" ht="15">
      <c r="A18" s="11" t="s">
        <v>3</v>
      </c>
      <c r="B18" s="12">
        <f>SUM(B13:B17)</f>
        <v>469</v>
      </c>
      <c r="C18" s="12">
        <f>SUM(C13:C17)</f>
        <v>473</v>
      </c>
      <c r="D18" s="12">
        <f>SUM(D13:D17)</f>
        <v>467</v>
      </c>
      <c r="E18" s="12">
        <f>SUM(E13:E17)</f>
        <v>465</v>
      </c>
      <c r="F18" s="12">
        <f>SUM(F13:F17)</f>
        <v>475</v>
      </c>
      <c r="G18" s="14">
        <f>SUM(B18,C18,D18,E18,F18)/5</f>
        <v>469.8</v>
      </c>
      <c r="H18" s="13"/>
      <c r="I18" s="6"/>
      <c r="J18" s="11" t="s">
        <v>3</v>
      </c>
      <c r="K18" s="12">
        <f>SUM(K13:K17)</f>
        <v>458</v>
      </c>
      <c r="L18" s="12">
        <f>SUM(L13:L17)</f>
        <v>464</v>
      </c>
      <c r="M18" s="12">
        <f>SUM(M13:M17)</f>
        <v>466</v>
      </c>
      <c r="N18" s="12">
        <f>SUM(N13:N17)</f>
        <v>470</v>
      </c>
      <c r="O18" s="12">
        <f>SUM(O13:O17)</f>
        <v>479</v>
      </c>
      <c r="P18" s="37">
        <f>SUM(K18,L18,M18,N18,O18)/5</f>
        <v>467.4</v>
      </c>
      <c r="Q18" s="13">
        <f t="shared" si="1"/>
        <v>93.47999999999999</v>
      </c>
    </row>
    <row r="19" spans="1:17" ht="15">
      <c r="A19" s="15" t="s">
        <v>4</v>
      </c>
      <c r="B19" s="16">
        <v>3</v>
      </c>
      <c r="C19" s="16">
        <v>4</v>
      </c>
      <c r="D19" s="16">
        <v>4</v>
      </c>
      <c r="E19" s="16">
        <v>4</v>
      </c>
      <c r="F19" s="16">
        <v>3</v>
      </c>
      <c r="G19" s="16"/>
      <c r="H19" s="17"/>
      <c r="I19" s="6"/>
      <c r="J19" s="15" t="s">
        <v>4</v>
      </c>
      <c r="K19" s="16">
        <v>1</v>
      </c>
      <c r="L19" s="16">
        <v>2</v>
      </c>
      <c r="M19" s="16">
        <v>3</v>
      </c>
      <c r="N19" s="16">
        <v>5</v>
      </c>
      <c r="O19" s="16">
        <v>4</v>
      </c>
      <c r="P19" s="16"/>
      <c r="Q19" s="17"/>
    </row>
    <row r="20" spans="1:17" ht="15">
      <c r="A20" s="15" t="s">
        <v>5</v>
      </c>
      <c r="B20" s="16">
        <v>469</v>
      </c>
      <c r="C20" s="16">
        <f>B20+C18</f>
        <v>942</v>
      </c>
      <c r="D20" s="16">
        <f>C20+D18</f>
        <v>1409</v>
      </c>
      <c r="E20" s="16">
        <f>D20+E18</f>
        <v>1874</v>
      </c>
      <c r="F20" s="16">
        <f>E20+F18</f>
        <v>2349</v>
      </c>
      <c r="G20" s="16"/>
      <c r="H20" s="17"/>
      <c r="I20" s="6"/>
      <c r="J20" s="15" t="s">
        <v>5</v>
      </c>
      <c r="K20" s="16">
        <v>458</v>
      </c>
      <c r="L20" s="16">
        <f>L18+K20</f>
        <v>922</v>
      </c>
      <c r="M20" s="16">
        <f>M18+L20</f>
        <v>1388</v>
      </c>
      <c r="N20" s="16">
        <f>N18+M20</f>
        <v>1858</v>
      </c>
      <c r="O20" s="16">
        <f>O18+N20</f>
        <v>2337</v>
      </c>
      <c r="P20" s="16"/>
      <c r="Q20" s="17"/>
    </row>
    <row r="21" spans="1:17" ht="15">
      <c r="A21" s="18" t="s">
        <v>6</v>
      </c>
      <c r="B21" s="19">
        <v>3</v>
      </c>
      <c r="C21" s="19">
        <v>7</v>
      </c>
      <c r="D21" s="19">
        <v>11</v>
      </c>
      <c r="E21" s="19">
        <v>15</v>
      </c>
      <c r="F21" s="19">
        <v>18</v>
      </c>
      <c r="G21" s="19"/>
      <c r="H21" s="20"/>
      <c r="I21" s="6"/>
      <c r="J21" s="18" t="s">
        <v>6</v>
      </c>
      <c r="K21" s="19">
        <v>1</v>
      </c>
      <c r="L21" s="19">
        <v>3</v>
      </c>
      <c r="M21" s="19">
        <v>6</v>
      </c>
      <c r="N21" s="19">
        <v>11</v>
      </c>
      <c r="O21" s="19">
        <v>15</v>
      </c>
      <c r="P21" s="19"/>
      <c r="Q21" s="20"/>
    </row>
    <row r="22" spans="1:17" ht="15.75">
      <c r="A22" s="21" t="s">
        <v>13</v>
      </c>
      <c r="B22" s="23"/>
      <c r="C22" s="23"/>
      <c r="D22" s="23"/>
      <c r="E22" s="23"/>
      <c r="F22" s="2"/>
      <c r="G22" s="2"/>
      <c r="H22" s="3"/>
      <c r="I22" s="6"/>
      <c r="J22" s="21" t="s">
        <v>14</v>
      </c>
      <c r="K22" s="10"/>
      <c r="L22" s="2"/>
      <c r="M22" s="2"/>
      <c r="N22" s="2"/>
      <c r="O22" s="2"/>
      <c r="P22" s="2"/>
      <c r="Q22" s="2"/>
    </row>
    <row r="23" spans="1:17" ht="15">
      <c r="A23" s="10" t="s">
        <v>39</v>
      </c>
      <c r="B23" s="2">
        <v>89</v>
      </c>
      <c r="C23" s="2">
        <v>90</v>
      </c>
      <c r="D23" s="2">
        <v>85</v>
      </c>
      <c r="E23" s="2">
        <v>87</v>
      </c>
      <c r="F23" s="2">
        <v>83</v>
      </c>
      <c r="G23" s="2">
        <f>SUM(B23:F23)</f>
        <v>434</v>
      </c>
      <c r="H23" s="3">
        <f aca="true" t="shared" si="2" ref="H23:H28">G23/5</f>
        <v>86.8</v>
      </c>
      <c r="I23" s="6"/>
      <c r="J23" s="24"/>
      <c r="K23" s="2"/>
      <c r="L23" s="2"/>
      <c r="M23" s="2"/>
      <c r="N23" s="2"/>
      <c r="O23" s="2"/>
      <c r="P23" s="2"/>
      <c r="Q23" s="3"/>
    </row>
    <row r="24" spans="1:17" ht="15">
      <c r="A24" s="24" t="s">
        <v>41</v>
      </c>
      <c r="B24" s="2">
        <v>89</v>
      </c>
      <c r="C24" s="2">
        <v>86</v>
      </c>
      <c r="D24" s="2">
        <v>95</v>
      </c>
      <c r="E24" s="2">
        <v>88</v>
      </c>
      <c r="F24" s="2">
        <v>96</v>
      </c>
      <c r="G24" s="2">
        <f>SUM(B24:F24)</f>
        <v>454</v>
      </c>
      <c r="H24" s="3">
        <f t="shared" si="2"/>
        <v>90.8</v>
      </c>
      <c r="I24" s="6"/>
      <c r="J24" s="24" t="s">
        <v>38</v>
      </c>
      <c r="K24" s="2"/>
      <c r="L24" s="2"/>
      <c r="M24" s="2"/>
      <c r="N24" s="2"/>
      <c r="O24" s="2"/>
      <c r="P24" s="2"/>
      <c r="Q24" s="3"/>
    </row>
    <row r="25" spans="1:17" ht="15">
      <c r="A25" s="36" t="s">
        <v>40</v>
      </c>
      <c r="B25" s="2">
        <v>91</v>
      </c>
      <c r="C25" s="2">
        <v>87</v>
      </c>
      <c r="D25" s="2">
        <v>85</v>
      </c>
      <c r="E25" s="2">
        <v>90</v>
      </c>
      <c r="F25" s="2">
        <v>87</v>
      </c>
      <c r="G25" s="2">
        <f>SUM(B25:F25)</f>
        <v>440</v>
      </c>
      <c r="H25" s="3">
        <f t="shared" si="2"/>
        <v>88</v>
      </c>
      <c r="I25" s="6"/>
      <c r="J25" s="24"/>
      <c r="K25" s="2"/>
      <c r="L25" s="2"/>
      <c r="M25" s="2"/>
      <c r="N25" s="2"/>
      <c r="O25" s="2"/>
      <c r="P25" s="2"/>
      <c r="Q25" s="3"/>
    </row>
    <row r="26" spans="1:17" ht="15">
      <c r="A26" s="10" t="s">
        <v>18</v>
      </c>
      <c r="B26" s="2">
        <v>96</v>
      </c>
      <c r="C26" s="2">
        <v>93</v>
      </c>
      <c r="D26" s="2">
        <v>87</v>
      </c>
      <c r="E26" s="2">
        <v>93</v>
      </c>
      <c r="F26" s="2">
        <v>95</v>
      </c>
      <c r="G26" s="2">
        <f>SUM(B26:F26)</f>
        <v>464</v>
      </c>
      <c r="H26" s="3">
        <f t="shared" si="2"/>
        <v>92.8</v>
      </c>
      <c r="I26" s="6"/>
      <c r="J26" s="24"/>
      <c r="K26" s="2"/>
      <c r="L26" s="2"/>
      <c r="M26" s="2"/>
      <c r="N26" s="2"/>
      <c r="O26" s="2"/>
      <c r="P26" s="2"/>
      <c r="Q26" s="3"/>
    </row>
    <row r="27" spans="1:17" ht="15">
      <c r="A27" s="10" t="s">
        <v>17</v>
      </c>
      <c r="B27" s="2">
        <v>98</v>
      </c>
      <c r="C27" s="2">
        <v>95</v>
      </c>
      <c r="D27" s="2">
        <v>97</v>
      </c>
      <c r="E27" s="2">
        <v>93</v>
      </c>
      <c r="F27" s="2">
        <v>94</v>
      </c>
      <c r="G27" s="2">
        <f>SUM(B27:F27)</f>
        <v>477</v>
      </c>
      <c r="H27" s="3">
        <f t="shared" si="2"/>
        <v>95.4</v>
      </c>
      <c r="I27" s="6"/>
      <c r="J27" s="40" t="s">
        <v>42</v>
      </c>
      <c r="K27" s="16"/>
      <c r="L27" s="16"/>
      <c r="M27" s="16"/>
      <c r="N27" s="16"/>
      <c r="O27" s="16"/>
      <c r="P27" s="16"/>
      <c r="Q27" s="35"/>
    </row>
    <row r="28" spans="1:17" ht="15">
      <c r="A28" s="11" t="s">
        <v>3</v>
      </c>
      <c r="B28" s="12">
        <f>SUM(B23:B27)</f>
        <v>463</v>
      </c>
      <c r="C28" s="12">
        <f>SUM(C23:C27)</f>
        <v>451</v>
      </c>
      <c r="D28" s="12">
        <f>SUM(D23:D27)</f>
        <v>449</v>
      </c>
      <c r="E28" s="12">
        <f>SUM(E23:E27)</f>
        <v>451</v>
      </c>
      <c r="F28" s="12">
        <f>SUM(F23:F27)</f>
        <v>455</v>
      </c>
      <c r="G28" s="37">
        <f>SUM(B28,C28,D28,E28,F28)/5</f>
        <v>453.8</v>
      </c>
      <c r="H28" s="13">
        <f t="shared" si="2"/>
        <v>90.76</v>
      </c>
      <c r="I28" s="25"/>
      <c r="J28" s="8"/>
      <c r="K28" s="16"/>
      <c r="L28" s="16"/>
      <c r="M28" s="16"/>
      <c r="N28" s="16"/>
      <c r="O28" s="16"/>
      <c r="P28" s="34"/>
      <c r="Q28" s="35"/>
    </row>
    <row r="29" spans="1:17" ht="15">
      <c r="A29" s="15" t="s">
        <v>4</v>
      </c>
      <c r="B29" s="16">
        <v>2</v>
      </c>
      <c r="C29" s="16">
        <v>1</v>
      </c>
      <c r="D29" s="16">
        <v>1</v>
      </c>
      <c r="E29" s="16">
        <v>1</v>
      </c>
      <c r="F29" s="16">
        <v>1</v>
      </c>
      <c r="G29" s="16"/>
      <c r="H29" s="17"/>
      <c r="I29" s="25"/>
      <c r="J29" s="8"/>
      <c r="K29" s="16"/>
      <c r="L29" s="16"/>
      <c r="M29" s="16"/>
      <c r="N29" s="16"/>
      <c r="O29" s="16"/>
      <c r="P29" s="16"/>
      <c r="Q29" s="16"/>
    </row>
    <row r="30" spans="1:17" ht="15">
      <c r="A30" s="15" t="s">
        <v>5</v>
      </c>
      <c r="B30" s="16">
        <v>463</v>
      </c>
      <c r="C30" s="16">
        <f>C28+B30</f>
        <v>914</v>
      </c>
      <c r="D30" s="16">
        <f>D28+C30</f>
        <v>1363</v>
      </c>
      <c r="E30" s="16">
        <f>E28+D30</f>
        <v>1814</v>
      </c>
      <c r="F30" s="16">
        <f>F28+E30</f>
        <v>2269</v>
      </c>
      <c r="G30" s="16"/>
      <c r="H30" s="17"/>
      <c r="I30" s="25"/>
      <c r="J30" s="8"/>
      <c r="K30" s="16"/>
      <c r="L30" s="16"/>
      <c r="M30" s="16"/>
      <c r="N30" s="16"/>
      <c r="O30" s="16"/>
      <c r="P30" s="16"/>
      <c r="Q30" s="16"/>
    </row>
    <row r="31" spans="1:17" ht="15">
      <c r="A31" s="18" t="s">
        <v>6</v>
      </c>
      <c r="B31" s="19">
        <v>2</v>
      </c>
      <c r="C31" s="19">
        <v>3</v>
      </c>
      <c r="D31" s="19">
        <v>4</v>
      </c>
      <c r="E31" s="19">
        <v>5</v>
      </c>
      <c r="F31" s="19">
        <v>6</v>
      </c>
      <c r="G31" s="19"/>
      <c r="H31" s="20"/>
      <c r="I31" s="25"/>
      <c r="J31" s="8"/>
      <c r="K31" s="16"/>
      <c r="L31" s="16"/>
      <c r="M31" s="16"/>
      <c r="N31" s="16"/>
      <c r="O31" s="16"/>
      <c r="P31" s="16"/>
      <c r="Q31" s="16"/>
    </row>
    <row r="32" spans="1:17" ht="9" customHeight="1">
      <c r="A32" s="26"/>
      <c r="B32" s="26"/>
      <c r="C32" s="26"/>
      <c r="D32" s="26"/>
      <c r="E32" s="26"/>
      <c r="F32" s="26"/>
      <c r="G32" s="26"/>
      <c r="H32" s="26"/>
      <c r="I32" s="6"/>
      <c r="J32" s="1"/>
      <c r="K32" s="2"/>
      <c r="L32" s="2"/>
      <c r="M32" s="2"/>
      <c r="N32" s="2"/>
      <c r="O32" s="2"/>
      <c r="P32" s="2"/>
      <c r="Q32" s="3"/>
    </row>
    <row r="33" spans="1:17" ht="15">
      <c r="A33" s="26"/>
      <c r="B33" s="26"/>
      <c r="C33" s="26"/>
      <c r="D33" s="26"/>
      <c r="E33" s="26"/>
      <c r="F33" s="26"/>
      <c r="G33" s="26"/>
      <c r="H33" s="26"/>
      <c r="I33" s="6"/>
      <c r="J33" s="27" t="s">
        <v>7</v>
      </c>
      <c r="K33" s="28" t="s">
        <v>8</v>
      </c>
      <c r="L33" s="28"/>
      <c r="M33" s="28" t="s">
        <v>1</v>
      </c>
      <c r="N33" s="28"/>
      <c r="O33" s="28" t="s">
        <v>9</v>
      </c>
      <c r="P33" s="2"/>
      <c r="Q33" s="3"/>
    </row>
    <row r="34" spans="1:17" ht="15">
      <c r="A34" s="26"/>
      <c r="B34" s="26"/>
      <c r="C34" s="26"/>
      <c r="D34" s="26"/>
      <c r="E34" s="26"/>
      <c r="F34" s="26"/>
      <c r="G34" s="26"/>
      <c r="H34" s="26"/>
      <c r="I34" s="6"/>
      <c r="J34" s="29" t="s">
        <v>33</v>
      </c>
      <c r="K34" s="30">
        <v>22</v>
      </c>
      <c r="L34" s="30"/>
      <c r="M34" s="30">
        <v>2361</v>
      </c>
      <c r="N34" s="30"/>
      <c r="O34" s="30">
        <v>1</v>
      </c>
      <c r="P34" s="2"/>
      <c r="Q34" s="3"/>
    </row>
    <row r="35" spans="1:17" ht="15">
      <c r="A35" s="26"/>
      <c r="B35" s="26"/>
      <c r="C35" s="26"/>
      <c r="D35" s="26"/>
      <c r="E35" s="26"/>
      <c r="F35" s="26"/>
      <c r="G35" s="26"/>
      <c r="H35" s="26"/>
      <c r="I35" s="6"/>
      <c r="J35" s="31" t="s">
        <v>11</v>
      </c>
      <c r="K35" s="32">
        <v>18</v>
      </c>
      <c r="L35" s="32"/>
      <c r="M35" s="2">
        <v>2349</v>
      </c>
      <c r="N35" s="32"/>
      <c r="O35" s="32">
        <v>2</v>
      </c>
      <c r="P35" s="2"/>
      <c r="Q35" s="3"/>
    </row>
    <row r="36" spans="1:17" ht="15">
      <c r="A36" s="26"/>
      <c r="B36" s="26"/>
      <c r="C36" s="26"/>
      <c r="D36" s="26"/>
      <c r="E36" s="26"/>
      <c r="F36" s="26"/>
      <c r="G36" s="26"/>
      <c r="H36" s="26"/>
      <c r="I36" s="6"/>
      <c r="J36" s="31" t="s">
        <v>12</v>
      </c>
      <c r="K36" s="32">
        <v>15</v>
      </c>
      <c r="L36" s="32"/>
      <c r="M36" s="2">
        <v>2337</v>
      </c>
      <c r="N36" s="32"/>
      <c r="O36" s="32">
        <v>4</v>
      </c>
      <c r="P36" s="2"/>
      <c r="Q36" s="3"/>
    </row>
    <row r="37" spans="1:17" ht="15">
      <c r="A37" s="26"/>
      <c r="B37" s="26"/>
      <c r="C37" s="26"/>
      <c r="D37" s="26"/>
      <c r="E37" s="26"/>
      <c r="F37" s="26"/>
      <c r="G37" s="26"/>
      <c r="H37" s="26"/>
      <c r="I37" s="6"/>
      <c r="J37" s="31" t="s">
        <v>10</v>
      </c>
      <c r="K37" s="32">
        <v>13</v>
      </c>
      <c r="L37" s="32"/>
      <c r="M37" s="2">
        <v>2333</v>
      </c>
      <c r="N37" s="32"/>
      <c r="O37" s="32">
        <v>3</v>
      </c>
      <c r="P37" s="2"/>
      <c r="Q37" s="3"/>
    </row>
    <row r="38" spans="1:17" ht="15">
      <c r="A38" s="26"/>
      <c r="B38" s="26"/>
      <c r="C38" s="26"/>
      <c r="D38" s="26"/>
      <c r="E38" s="26"/>
      <c r="F38" s="26"/>
      <c r="G38" s="26"/>
      <c r="H38" s="26"/>
      <c r="I38" s="6"/>
      <c r="J38" s="31" t="s">
        <v>13</v>
      </c>
      <c r="K38" s="32">
        <v>6</v>
      </c>
      <c r="L38" s="32"/>
      <c r="M38" s="2">
        <v>2269</v>
      </c>
      <c r="N38" s="32"/>
      <c r="O38" s="32">
        <v>5</v>
      </c>
      <c r="P38" s="2"/>
      <c r="Q38" s="3"/>
    </row>
    <row r="39" spans="1:17" ht="15">
      <c r="A39" s="26"/>
      <c r="B39" s="26"/>
      <c r="C39" s="26"/>
      <c r="D39" s="26"/>
      <c r="E39" s="26"/>
      <c r="F39" s="26"/>
      <c r="G39" s="26"/>
      <c r="H39" s="26"/>
      <c r="I39" s="6"/>
      <c r="J39" s="31"/>
      <c r="K39" s="32"/>
      <c r="L39" s="32"/>
      <c r="M39" s="2"/>
      <c r="N39" s="32"/>
      <c r="O39" s="32"/>
      <c r="P39" s="2"/>
      <c r="Q39" s="3"/>
    </row>
    <row r="40" spans="1:17" ht="15">
      <c r="A40" s="26"/>
      <c r="B40" s="26"/>
      <c r="C40" s="26"/>
      <c r="D40" s="26"/>
      <c r="E40" s="26"/>
      <c r="F40" s="26"/>
      <c r="G40" s="26"/>
      <c r="H40" s="26"/>
      <c r="I40" s="6"/>
      <c r="J40" s="31"/>
      <c r="K40" s="32"/>
      <c r="L40" s="32"/>
      <c r="M40" s="2"/>
      <c r="N40" s="32"/>
      <c r="O40" s="32"/>
      <c r="P40" s="2"/>
      <c r="Q40" s="3"/>
    </row>
  </sheetData>
  <sheetProtection/>
  <printOptions/>
  <pageMargins left="0.2362204724409449" right="0.2362204724409449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Clayton</cp:lastModifiedBy>
  <cp:lastPrinted>2013-03-26T16:20:34Z</cp:lastPrinted>
  <dcterms:created xsi:type="dcterms:W3CDTF">2012-12-30T13:40:36Z</dcterms:created>
  <dcterms:modified xsi:type="dcterms:W3CDTF">2013-03-26T16:55:25Z</dcterms:modified>
  <cp:category/>
  <cp:version/>
  <cp:contentType/>
  <cp:contentStatus/>
</cp:coreProperties>
</file>