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555" windowWidth="9765" windowHeight="6495" activeTab="0"/>
  </bookViews>
  <sheets>
    <sheet name="B3 Lent 2014" sheetId="1" r:id="rId1"/>
    <sheet name="Macros" sheetId="2" state="veryHidden" r:id="rId2"/>
  </sheets>
  <definedNames/>
  <calcPr fullCalcOnLoad="1"/>
</workbook>
</file>

<file path=xl/sharedStrings.xml><?xml version="1.0" encoding="utf-8"?>
<sst xmlns="http://schemas.openxmlformats.org/spreadsheetml/2006/main" count="161" uniqueCount="57">
  <si>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</si>
  <si>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</si>
  <si>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</si>
  <si>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</si>
  <si>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</si>
  <si>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</si>
  <si>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</si>
  <si>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</si>
  <si>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</si>
  <si>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</si>
  <si>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</si>
  <si>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BSSRA Lent 2014  Section B - Division 3</t>
  </si>
  <si>
    <t>Bedford B</t>
  </si>
  <si>
    <t>Bradfield C</t>
  </si>
  <si>
    <t>Bradfield D</t>
  </si>
  <si>
    <t>Kings Rochester A</t>
  </si>
  <si>
    <t>Perse E</t>
  </si>
  <si>
    <t>Perse F</t>
  </si>
  <si>
    <t>Reed's B</t>
  </si>
  <si>
    <t>Philip Dobson</t>
  </si>
  <si>
    <t>Hill A</t>
  </si>
  <si>
    <t>Knighton L</t>
  </si>
  <si>
    <t>Bass C</t>
  </si>
  <si>
    <t>Horne L</t>
  </si>
  <si>
    <t>Assadourian H</t>
  </si>
  <si>
    <t>Hall A</t>
  </si>
  <si>
    <t>Michaels T</t>
  </si>
  <si>
    <t>Hu L</t>
  </si>
  <si>
    <t>Neitzel C</t>
  </si>
  <si>
    <r>
      <rPr>
        <sz val="8"/>
        <color indexed="10"/>
        <rFont val="Trebuchet MS"/>
        <family val="2"/>
      </rPr>
      <t>van der Wyck</t>
    </r>
    <r>
      <rPr>
        <sz val="10"/>
        <rFont val="Trebuchet MS"/>
        <family val="2"/>
      </rPr>
      <t>Wilkins M</t>
    </r>
  </si>
  <si>
    <t>Ratnayake M</t>
  </si>
  <si>
    <t>Watson A</t>
  </si>
  <si>
    <t>Wong A</t>
  </si>
  <si>
    <t>Butler M</t>
  </si>
  <si>
    <t>Hine T</t>
  </si>
  <si>
    <t>Tunsley J</t>
  </si>
  <si>
    <t>Lockhart A</t>
  </si>
  <si>
    <t>Ramsey E</t>
  </si>
  <si>
    <t>Agar J</t>
  </si>
  <si>
    <t>Burrows R</t>
  </si>
  <si>
    <t>Franklin H</t>
  </si>
  <si>
    <t>Dunklin C</t>
  </si>
  <si>
    <t>McDonald R</t>
  </si>
  <si>
    <t>Arnold K</t>
  </si>
  <si>
    <t>Talbut R</t>
  </si>
  <si>
    <t>Askew A</t>
  </si>
  <si>
    <t>Fleming C</t>
  </si>
  <si>
    <t>Strohm B</t>
  </si>
  <si>
    <t>Thomson C</t>
  </si>
  <si>
    <t>Mercer L</t>
  </si>
  <si>
    <t>Smitherman-Cairns C</t>
  </si>
  <si>
    <t>Goodley J</t>
  </si>
  <si>
    <t>Carnell C</t>
  </si>
  <si>
    <t>Kovalev I</t>
  </si>
  <si>
    <t>Masters H</t>
  </si>
  <si>
    <t>Wilkins M</t>
  </si>
  <si>
    <t>Congratulations to Reed's 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</si>
</sst>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11"/>
      <color indexed="10"/>
      <name val="Trebuchet MS"/>
      <family val="2"/>
    </font>
    <font>
      <sz val="8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164" fontId="8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64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showZeros="0" tabSelected="1" zoomScalePageLayoutView="0" workbookViewId="0" topLeftCell="A1">
      <selection activeCell="R16" sqref="R16"/>
    </sheetView>
  </sheetViews>
  <sheetFormatPr defaultColWidth="9.140625" defaultRowHeight="12.75"/>
  <cols>
    <col min="1" max="1" width="19.140625" style="5" customWidth="1"/>
    <col min="2" max="6" width="4.7109375" style="5" customWidth="1"/>
    <col min="7" max="7" width="5.7109375" style="8" customWidth="1"/>
    <col min="8" max="8" width="1.28515625" style="5" customWidth="1"/>
    <col min="9" max="9" width="14.7109375" style="5" hidden="1" customWidth="1"/>
    <col min="10" max="14" width="3.7109375" style="9" hidden="1" customWidth="1"/>
    <col min="15" max="15" width="18.7109375" style="5" customWidth="1"/>
    <col min="16" max="20" width="4.7109375" style="5" customWidth="1"/>
    <col min="21" max="21" width="5.7109375" style="5" customWidth="1"/>
    <col min="22" max="22" width="7.57421875" style="5" customWidth="1"/>
    <col min="23" max="16384" width="9.140625" style="5" customWidth="1"/>
  </cols>
  <sheetData>
    <row r="1" spans="1:22" ht="18.7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6.5" customHeight="1">
      <c r="A2" s="3"/>
      <c r="B2" s="9">
        <v>1</v>
      </c>
      <c r="C2" s="9">
        <v>2</v>
      </c>
      <c r="D2" s="9">
        <v>3</v>
      </c>
      <c r="E2" s="9">
        <v>4</v>
      </c>
      <c r="F2" s="9">
        <v>5</v>
      </c>
      <c r="G2" s="4"/>
      <c r="P2" s="9">
        <v>1</v>
      </c>
      <c r="Q2" s="9">
        <v>2</v>
      </c>
      <c r="R2" s="9">
        <v>3</v>
      </c>
      <c r="S2" s="9">
        <v>4</v>
      </c>
      <c r="T2" s="9">
        <v>5</v>
      </c>
      <c r="U2" s="4"/>
      <c r="V2" s="4"/>
    </row>
    <row r="3" spans="1:22" ht="15.75" customHeight="1">
      <c r="A3" s="10" t="s">
        <v>12</v>
      </c>
      <c r="B3" s="9"/>
      <c r="C3" s="9"/>
      <c r="D3" s="9"/>
      <c r="E3" s="9"/>
      <c r="F3" s="9"/>
      <c r="G3" s="11" t="s">
        <v>1</v>
      </c>
      <c r="O3" s="10" t="s">
        <v>18</v>
      </c>
      <c r="P3" s="9"/>
      <c r="Q3" s="9"/>
      <c r="R3" s="9"/>
      <c r="S3" s="9"/>
      <c r="T3" s="9"/>
      <c r="U3" s="11" t="s">
        <v>1</v>
      </c>
      <c r="V3" s="11"/>
    </row>
    <row r="4" spans="1:22" ht="16.5" customHeight="1">
      <c r="A4" s="5" t="s">
        <v>33</v>
      </c>
      <c r="B4" s="9">
        <v>96</v>
      </c>
      <c r="C4" s="9">
        <v>95</v>
      </c>
      <c r="D4" s="9">
        <v>95</v>
      </c>
      <c r="E4" s="9">
        <v>98</v>
      </c>
      <c r="F4" s="9">
        <v>94</v>
      </c>
      <c r="G4" s="4">
        <f aca="true" t="shared" si="0" ref="G4:G10">AVERAGE(B4:F4)</f>
        <v>95.6</v>
      </c>
      <c r="O4" s="5" t="s">
        <v>45</v>
      </c>
      <c r="P4" s="9">
        <v>87</v>
      </c>
      <c r="Q4" s="9">
        <v>96</v>
      </c>
      <c r="R4" s="9">
        <v>97</v>
      </c>
      <c r="S4" s="9">
        <v>95</v>
      </c>
      <c r="T4" s="9">
        <v>97</v>
      </c>
      <c r="U4" s="4">
        <f aca="true" t="shared" si="1" ref="U4:U10">AVERAGE(P4:T4)</f>
        <v>94.4</v>
      </c>
      <c r="V4" s="4"/>
    </row>
    <row r="5" spans="1:22" ht="16.5" customHeight="1">
      <c r="A5" s="5" t="s">
        <v>34</v>
      </c>
      <c r="B5" s="9">
        <v>93</v>
      </c>
      <c r="C5" s="9">
        <v>96</v>
      </c>
      <c r="D5" s="9">
        <v>98</v>
      </c>
      <c r="E5" s="9">
        <v>94</v>
      </c>
      <c r="F5" s="9">
        <v>97</v>
      </c>
      <c r="G5" s="4">
        <f t="shared" si="0"/>
        <v>95.6</v>
      </c>
      <c r="O5" s="5" t="s">
        <v>46</v>
      </c>
      <c r="P5" s="9">
        <v>90</v>
      </c>
      <c r="Q5" s="9">
        <v>97</v>
      </c>
      <c r="R5" s="9">
        <v>94</v>
      </c>
      <c r="S5" s="9">
        <v>97</v>
      </c>
      <c r="T5" s="9">
        <v>97</v>
      </c>
      <c r="U5" s="4">
        <f t="shared" si="1"/>
        <v>95</v>
      </c>
      <c r="V5" s="4"/>
    </row>
    <row r="6" spans="1:22" ht="16.5" customHeight="1">
      <c r="A6" s="5" t="s">
        <v>30</v>
      </c>
      <c r="B6" s="9">
        <v>99</v>
      </c>
      <c r="C6" s="9">
        <v>98</v>
      </c>
      <c r="D6" s="9">
        <v>95</v>
      </c>
      <c r="E6" s="9">
        <v>92</v>
      </c>
      <c r="F6" s="9">
        <v>96</v>
      </c>
      <c r="G6" s="4">
        <f t="shared" si="0"/>
        <v>96</v>
      </c>
      <c r="O6" s="5" t="s">
        <v>54</v>
      </c>
      <c r="P6" s="9">
        <v>93</v>
      </c>
      <c r="Q6" s="9">
        <v>95</v>
      </c>
      <c r="R6" s="9">
        <v>95</v>
      </c>
      <c r="S6" s="9">
        <v>91</v>
      </c>
      <c r="T6" s="9">
        <v>97</v>
      </c>
      <c r="U6" s="4">
        <f t="shared" si="1"/>
        <v>94.2</v>
      </c>
      <c r="V6" s="4"/>
    </row>
    <row r="7" spans="1:22" ht="16.5" customHeight="1">
      <c r="A7" s="5" t="s">
        <v>31</v>
      </c>
      <c r="B7" s="9">
        <v>94</v>
      </c>
      <c r="C7" s="9">
        <v>94</v>
      </c>
      <c r="D7" s="9">
        <v>92</v>
      </c>
      <c r="E7" s="9">
        <v>92</v>
      </c>
      <c r="F7" s="9">
        <v>85</v>
      </c>
      <c r="G7" s="4">
        <f t="shared" si="0"/>
        <v>91.4</v>
      </c>
      <c r="O7" s="5" t="s">
        <v>47</v>
      </c>
      <c r="P7" s="9">
        <v>97</v>
      </c>
      <c r="Q7" s="9">
        <v>99</v>
      </c>
      <c r="R7" s="9">
        <v>98</v>
      </c>
      <c r="S7" s="9">
        <v>95</v>
      </c>
      <c r="T7" s="9">
        <v>96</v>
      </c>
      <c r="U7" s="4">
        <f t="shared" si="1"/>
        <v>97</v>
      </c>
      <c r="V7" s="4"/>
    </row>
    <row r="8" spans="1:22" ht="16.5" customHeight="1">
      <c r="A8" s="5" t="s">
        <v>32</v>
      </c>
      <c r="B8" s="9">
        <v>94</v>
      </c>
      <c r="C8" s="9">
        <v>97</v>
      </c>
      <c r="D8" s="9">
        <v>94</v>
      </c>
      <c r="E8" s="9">
        <v>92</v>
      </c>
      <c r="F8" s="9">
        <v>92</v>
      </c>
      <c r="G8" s="4">
        <f t="shared" si="0"/>
        <v>93.8</v>
      </c>
      <c r="O8" s="5" t="s">
        <v>48</v>
      </c>
      <c r="P8" s="9">
        <v>97</v>
      </c>
      <c r="Q8" s="9">
        <v>100</v>
      </c>
      <c r="R8" s="9">
        <v>97</v>
      </c>
      <c r="S8" s="9">
        <v>95</v>
      </c>
      <c r="T8" s="9">
        <v>99</v>
      </c>
      <c r="U8" s="4">
        <f t="shared" si="1"/>
        <v>97.6</v>
      </c>
      <c r="V8" s="4"/>
    </row>
    <row r="9" spans="1:22" ht="16.5" customHeight="1">
      <c r="A9" s="26" t="s">
        <v>3</v>
      </c>
      <c r="B9" s="25">
        <f>SUM(B4:B8)</f>
        <v>476</v>
      </c>
      <c r="C9" s="25">
        <f>SUM(C4:C8)</f>
        <v>480</v>
      </c>
      <c r="D9" s="25">
        <f>SUM(D4:D8)</f>
        <v>474</v>
      </c>
      <c r="E9" s="25">
        <f>SUM(E4:E8)</f>
        <v>468</v>
      </c>
      <c r="F9" s="25">
        <f>SUM(F4:F8)</f>
        <v>464</v>
      </c>
      <c r="G9" s="6">
        <f t="shared" si="0"/>
        <v>472.4</v>
      </c>
      <c r="O9" s="26" t="s">
        <v>3</v>
      </c>
      <c r="P9" s="25">
        <f>SUM(P4:P8)</f>
        <v>464</v>
      </c>
      <c r="Q9" s="25">
        <f>SUM(Q4:Q8)</f>
        <v>487</v>
      </c>
      <c r="R9" s="25">
        <f>SUM(R4:R8)</f>
        <v>481</v>
      </c>
      <c r="S9" s="25">
        <f>SUM(S4:S8)</f>
        <v>473</v>
      </c>
      <c r="T9" s="25">
        <f>SUM(T4:T8)</f>
        <v>486</v>
      </c>
      <c r="U9" s="6">
        <f t="shared" si="1"/>
        <v>478.2</v>
      </c>
      <c r="V9" s="4"/>
    </row>
    <row r="10" spans="1:22" ht="16.5" customHeight="1">
      <c r="A10" s="26" t="s">
        <v>10</v>
      </c>
      <c r="B10" s="25">
        <f>IF(B9=0,0,B9+$P18)</f>
        <v>476</v>
      </c>
      <c r="C10" s="25">
        <f>IF(C9=0,0,C9+$P18)</f>
        <v>480</v>
      </c>
      <c r="D10" s="25">
        <f>IF(D9=0,0,D9+$P18)</f>
        <v>474</v>
      </c>
      <c r="E10" s="25">
        <f>IF(E9=0,0,E9+$P18)</f>
        <v>468</v>
      </c>
      <c r="F10" s="25">
        <f>IF(F9=0,0,F9+$P18)</f>
        <v>464</v>
      </c>
      <c r="G10" s="6">
        <f t="shared" si="0"/>
        <v>472.4</v>
      </c>
      <c r="O10" s="26" t="s">
        <v>10</v>
      </c>
      <c r="P10" s="25">
        <f>IF(P9=0,0,P9+$P24)</f>
        <v>464</v>
      </c>
      <c r="Q10" s="25">
        <f>IF(Q9=0,0,Q9+$P24)</f>
        <v>487</v>
      </c>
      <c r="R10" s="25">
        <f>IF(R9=0,0,R9+$P24)</f>
        <v>481</v>
      </c>
      <c r="S10" s="25">
        <f>IF(S9=0,0,S9+$P24)</f>
        <v>473</v>
      </c>
      <c r="T10" s="25">
        <f>IF(T9=0,0,T9+$P24)</f>
        <v>486</v>
      </c>
      <c r="U10" s="6">
        <f t="shared" si="1"/>
        <v>478.2</v>
      </c>
      <c r="V10" s="4"/>
    </row>
    <row r="11" spans="1:22" ht="16.5" customHeight="1">
      <c r="A11" s="12"/>
      <c r="B11" s="9"/>
      <c r="C11" s="25"/>
      <c r="D11" s="25"/>
      <c r="E11" s="26" t="s">
        <v>10</v>
      </c>
      <c r="F11" s="7">
        <f>SUM(B10:F10)</f>
        <v>2362</v>
      </c>
      <c r="P11" s="9"/>
      <c r="Q11" s="25"/>
      <c r="R11" s="25"/>
      <c r="S11" s="26" t="s">
        <v>10</v>
      </c>
      <c r="T11" s="7">
        <f>SUM(P10:T10)</f>
        <v>2391</v>
      </c>
      <c r="V11" s="13"/>
    </row>
    <row r="12" spans="1:7" ht="15.75" customHeight="1">
      <c r="A12" s="10" t="s">
        <v>13</v>
      </c>
      <c r="B12" s="9"/>
      <c r="C12" s="9"/>
      <c r="D12" s="9"/>
      <c r="E12" s="9"/>
      <c r="F12" s="9"/>
      <c r="G12" s="4" t="s">
        <v>4</v>
      </c>
    </row>
    <row r="13" spans="1:15" ht="16.5" customHeight="1">
      <c r="A13" s="32" t="s">
        <v>24</v>
      </c>
      <c r="B13" s="9">
        <v>88</v>
      </c>
      <c r="C13" s="9">
        <v>94</v>
      </c>
      <c r="D13" s="9">
        <v>97</v>
      </c>
      <c r="E13" s="9">
        <v>93</v>
      </c>
      <c r="F13" s="9">
        <v>87</v>
      </c>
      <c r="G13" s="4">
        <f aca="true" t="shared" si="2" ref="G13:G19">AVERAGE(B13:F13)</f>
        <v>91.8</v>
      </c>
      <c r="O13" s="31"/>
    </row>
    <row r="14" spans="1:15" ht="16.5" customHeight="1">
      <c r="A14" s="32" t="s">
        <v>22</v>
      </c>
      <c r="B14" s="9">
        <v>97</v>
      </c>
      <c r="C14" s="9">
        <v>94</v>
      </c>
      <c r="D14" s="9">
        <v>94</v>
      </c>
      <c r="E14" s="9">
        <v>97</v>
      </c>
      <c r="F14" s="9">
        <v>96</v>
      </c>
      <c r="G14" s="4">
        <f t="shared" si="2"/>
        <v>95.6</v>
      </c>
      <c r="O14" s="31"/>
    </row>
    <row r="15" spans="1:15" ht="16.5" customHeight="1">
      <c r="A15" s="32" t="s">
        <v>20</v>
      </c>
      <c r="B15" s="9">
        <v>94</v>
      </c>
      <c r="C15" s="9">
        <v>93</v>
      </c>
      <c r="D15" s="9">
        <v>95</v>
      </c>
      <c r="E15" s="9">
        <v>91</v>
      </c>
      <c r="F15" s="9">
        <v>88</v>
      </c>
      <c r="G15" s="4">
        <f t="shared" si="2"/>
        <v>92.2</v>
      </c>
      <c r="O15" s="31"/>
    </row>
    <row r="16" spans="1:15" ht="16.5" customHeight="1">
      <c r="A16" s="32" t="s">
        <v>23</v>
      </c>
      <c r="B16" s="9">
        <v>96</v>
      </c>
      <c r="C16" s="9">
        <v>93</v>
      </c>
      <c r="D16" s="9">
        <v>93</v>
      </c>
      <c r="E16" s="9">
        <v>95</v>
      </c>
      <c r="F16" s="9">
        <v>85</v>
      </c>
      <c r="G16" s="4">
        <f t="shared" si="2"/>
        <v>92.4</v>
      </c>
      <c r="O16" s="31"/>
    </row>
    <row r="17" spans="1:15" ht="16.5" customHeight="1">
      <c r="A17" s="32" t="s">
        <v>21</v>
      </c>
      <c r="B17" s="9">
        <v>96</v>
      </c>
      <c r="C17" s="9">
        <v>94</v>
      </c>
      <c r="D17" s="9">
        <v>95</v>
      </c>
      <c r="E17" s="9">
        <v>91</v>
      </c>
      <c r="F17" s="9">
        <v>90</v>
      </c>
      <c r="G17" s="4">
        <f t="shared" si="2"/>
        <v>93.2</v>
      </c>
      <c r="O17" s="14" t="s">
        <v>6</v>
      </c>
    </row>
    <row r="18" spans="1:16" ht="16.5" customHeight="1">
      <c r="A18" s="26" t="s">
        <v>3</v>
      </c>
      <c r="B18" s="25">
        <f>SUM(B13:B17)</f>
        <v>471</v>
      </c>
      <c r="C18" s="25">
        <f>SUM(C13:C17)</f>
        <v>468</v>
      </c>
      <c r="D18" s="25">
        <f>SUM(D13:D17)</f>
        <v>474</v>
      </c>
      <c r="E18" s="25">
        <f>SUM(E13:E17)</f>
        <v>467</v>
      </c>
      <c r="F18" s="25">
        <f>SUM(F13:F17)</f>
        <v>446</v>
      </c>
      <c r="G18" s="6">
        <f t="shared" si="2"/>
        <v>465.2</v>
      </c>
      <c r="O18" s="22" t="str">
        <f>O47</f>
        <v>Bedford B</v>
      </c>
      <c r="P18" s="9"/>
    </row>
    <row r="19" spans="1:16" ht="16.5" customHeight="1">
      <c r="A19" s="26" t="s">
        <v>10</v>
      </c>
      <c r="B19" s="25">
        <f>IF(B18=0,0,B18+$P19)</f>
        <v>471</v>
      </c>
      <c r="C19" s="25">
        <f>IF(C18=0,0,C18+$P19)</f>
        <v>468</v>
      </c>
      <c r="D19" s="25">
        <f>IF(D18=0,0,D18+$P19)</f>
        <v>474</v>
      </c>
      <c r="E19" s="25">
        <f>IF(E18=0,0,E18+$P19)</f>
        <v>467</v>
      </c>
      <c r="F19" s="25">
        <f>IF(F18=0,0,F18+$P19)</f>
        <v>446</v>
      </c>
      <c r="G19" s="6">
        <f t="shared" si="2"/>
        <v>465.2</v>
      </c>
      <c r="O19" s="22" t="str">
        <f aca="true" t="shared" si="3" ref="O19:O24">O48</f>
        <v>Bradfield C</v>
      </c>
      <c r="P19" s="9"/>
    </row>
    <row r="20" spans="1:16" ht="16.5" customHeight="1">
      <c r="A20" s="12"/>
      <c r="B20" s="9"/>
      <c r="C20" s="25"/>
      <c r="D20" s="25"/>
      <c r="E20" s="26" t="s">
        <v>10</v>
      </c>
      <c r="F20" s="7">
        <f>SUM(B19:F19)</f>
        <v>2326</v>
      </c>
      <c r="O20" s="22" t="str">
        <f t="shared" si="3"/>
        <v>Bradfield D</v>
      </c>
      <c r="P20" s="9">
        <v>10</v>
      </c>
    </row>
    <row r="21" spans="1:16" ht="15.75" customHeight="1">
      <c r="A21" s="10" t="s">
        <v>14</v>
      </c>
      <c r="B21" s="16" t="s">
        <v>0</v>
      </c>
      <c r="C21" s="16" t="s">
        <v>0</v>
      </c>
      <c r="D21" s="16" t="s">
        <v>0</v>
      </c>
      <c r="E21" s="16" t="s">
        <v>0</v>
      </c>
      <c r="F21" s="16" t="s">
        <v>0</v>
      </c>
      <c r="G21" s="4" t="s">
        <v>0</v>
      </c>
      <c r="O21" s="22" t="str">
        <f t="shared" si="3"/>
        <v>Kings Rochester A</v>
      </c>
      <c r="P21" s="9"/>
    </row>
    <row r="22" spans="1:16" ht="16.5" customHeight="1">
      <c r="A22" s="5" t="s">
        <v>25</v>
      </c>
      <c r="B22" s="9">
        <v>86</v>
      </c>
      <c r="C22" s="9">
        <v>94</v>
      </c>
      <c r="D22" s="9">
        <v>88</v>
      </c>
      <c r="E22" s="9">
        <v>95</v>
      </c>
      <c r="F22" s="9">
        <v>94</v>
      </c>
      <c r="G22" s="4">
        <f aca="true" t="shared" si="4" ref="G22:G28">AVERAGE(B22:F22)</f>
        <v>91.4</v>
      </c>
      <c r="O22" s="23" t="str">
        <f t="shared" si="3"/>
        <v>Perse E</v>
      </c>
      <c r="P22" s="9"/>
    </row>
    <row r="23" spans="1:16" ht="16.5" customHeight="1">
      <c r="A23" s="5" t="s">
        <v>27</v>
      </c>
      <c r="B23" s="9">
        <v>90</v>
      </c>
      <c r="C23" s="9">
        <v>89</v>
      </c>
      <c r="D23" s="9">
        <v>90</v>
      </c>
      <c r="E23" s="9">
        <v>96</v>
      </c>
      <c r="F23" s="9">
        <v>90</v>
      </c>
      <c r="G23" s="4">
        <f t="shared" si="4"/>
        <v>91</v>
      </c>
      <c r="O23" s="23" t="str">
        <f t="shared" si="3"/>
        <v>Perse F</v>
      </c>
      <c r="P23" s="9"/>
    </row>
    <row r="24" spans="1:16" ht="16.5" customHeight="1">
      <c r="A24" s="5" t="s">
        <v>26</v>
      </c>
      <c r="B24" s="9">
        <v>89</v>
      </c>
      <c r="C24" s="9">
        <v>88</v>
      </c>
      <c r="D24" s="9">
        <v>86</v>
      </c>
      <c r="E24" s="9">
        <v>87</v>
      </c>
      <c r="F24" s="9">
        <v>88</v>
      </c>
      <c r="G24" s="4">
        <f t="shared" si="4"/>
        <v>87.6</v>
      </c>
      <c r="O24" s="23" t="str">
        <f t="shared" si="3"/>
        <v>Reed's B</v>
      </c>
      <c r="P24" s="9"/>
    </row>
    <row r="25" spans="1:16" ht="16.5" customHeight="1">
      <c r="A25" s="5" t="s">
        <v>28</v>
      </c>
      <c r="B25" s="9">
        <v>93</v>
      </c>
      <c r="C25" s="9">
        <v>90</v>
      </c>
      <c r="D25" s="9">
        <v>93</v>
      </c>
      <c r="E25" s="9">
        <v>76</v>
      </c>
      <c r="F25" s="9">
        <v>88</v>
      </c>
      <c r="G25" s="4">
        <f t="shared" si="4"/>
        <v>88</v>
      </c>
      <c r="O25" s="17"/>
      <c r="P25" s="9"/>
    </row>
    <row r="26" spans="1:7" ht="16.5" customHeight="1">
      <c r="A26" s="33" t="s">
        <v>29</v>
      </c>
      <c r="B26" s="34">
        <v>93</v>
      </c>
      <c r="C26" s="9">
        <v>87</v>
      </c>
      <c r="D26" s="9">
        <v>80</v>
      </c>
      <c r="E26" s="9">
        <v>88</v>
      </c>
      <c r="F26" s="9">
        <v>91</v>
      </c>
      <c r="G26" s="4">
        <f t="shared" si="4"/>
        <v>87.8</v>
      </c>
    </row>
    <row r="27" spans="1:7" ht="16.5" customHeight="1">
      <c r="A27" s="26" t="s">
        <v>3</v>
      </c>
      <c r="B27" s="25">
        <f>SUM(B22:B26)</f>
        <v>451</v>
      </c>
      <c r="C27" s="25">
        <f>SUM(C22:C26)</f>
        <v>448</v>
      </c>
      <c r="D27" s="25">
        <f>SUM(D22:D26)</f>
        <v>437</v>
      </c>
      <c r="E27" s="25">
        <f>SUM(E22:E26)</f>
        <v>442</v>
      </c>
      <c r="F27" s="25">
        <f>SUM(F22:F26)</f>
        <v>451</v>
      </c>
      <c r="G27" s="6">
        <f t="shared" si="4"/>
        <v>445.8</v>
      </c>
    </row>
    <row r="28" spans="1:7" ht="16.5" customHeight="1">
      <c r="A28" s="26" t="s">
        <v>10</v>
      </c>
      <c r="B28" s="25">
        <f>IF(B27=0,0,B27+$P20)</f>
        <v>461</v>
      </c>
      <c r="C28" s="25">
        <f>IF(C27=0,0,C27+$P20)</f>
        <v>458</v>
      </c>
      <c r="D28" s="25">
        <f>IF(D27=0,0,D27+$P20)</f>
        <v>447</v>
      </c>
      <c r="E28" s="25">
        <f>IF(E27=0,0,E27+$P20)</f>
        <v>452</v>
      </c>
      <c r="F28" s="25">
        <f>IF(F27=0,0,F27+$P20)</f>
        <v>461</v>
      </c>
      <c r="G28" s="6">
        <f t="shared" si="4"/>
        <v>455.8</v>
      </c>
    </row>
    <row r="29" spans="1:6" ht="16.5" customHeight="1">
      <c r="A29" s="12"/>
      <c r="B29" s="9"/>
      <c r="C29" s="25"/>
      <c r="D29" s="25"/>
      <c r="E29" s="26" t="s">
        <v>10</v>
      </c>
      <c r="F29" s="7">
        <f>SUM(B28:F28)</f>
        <v>2279</v>
      </c>
    </row>
    <row r="30" spans="1:15" ht="15.75" customHeight="1">
      <c r="A30" s="10" t="s">
        <v>15</v>
      </c>
      <c r="B30" s="9"/>
      <c r="C30" s="9"/>
      <c r="D30" s="9"/>
      <c r="E30" s="9"/>
      <c r="F30" s="9" t="s">
        <v>0</v>
      </c>
      <c r="G30" s="4" t="s">
        <v>0</v>
      </c>
      <c r="O30" s="5" t="s">
        <v>56</v>
      </c>
    </row>
    <row r="31" spans="1:7" ht="16.5" customHeight="1">
      <c r="A31" s="5" t="s">
        <v>52</v>
      </c>
      <c r="B31" s="9">
        <v>88</v>
      </c>
      <c r="C31" s="9">
        <v>97</v>
      </c>
      <c r="D31" s="9">
        <v>88</v>
      </c>
      <c r="E31" s="9"/>
      <c r="F31" s="9"/>
      <c r="G31" s="4">
        <f aca="true" t="shared" si="5" ref="G31:G37">AVERAGE(B31:F31)</f>
        <v>91</v>
      </c>
    </row>
    <row r="32" spans="1:7" ht="16.5" customHeight="1">
      <c r="A32" s="5" t="s">
        <v>51</v>
      </c>
      <c r="B32" s="9">
        <v>87</v>
      </c>
      <c r="C32" s="9">
        <v>91</v>
      </c>
      <c r="D32" s="9">
        <v>80</v>
      </c>
      <c r="E32" s="9"/>
      <c r="F32" s="9"/>
      <c r="G32" s="4">
        <f t="shared" si="5"/>
        <v>86</v>
      </c>
    </row>
    <row r="33" spans="1:7" ht="16.5" customHeight="1">
      <c r="A33" s="5" t="s">
        <v>49</v>
      </c>
      <c r="B33" s="9">
        <v>76</v>
      </c>
      <c r="C33" s="9">
        <v>88</v>
      </c>
      <c r="D33" s="9">
        <v>90</v>
      </c>
      <c r="E33" s="9"/>
      <c r="F33" s="9"/>
      <c r="G33" s="4">
        <f t="shared" si="5"/>
        <v>84.66666666666667</v>
      </c>
    </row>
    <row r="34" spans="1:16" ht="16.5" customHeight="1">
      <c r="A34" s="5" t="s">
        <v>50</v>
      </c>
      <c r="B34" s="9">
        <v>87</v>
      </c>
      <c r="C34" s="9">
        <v>90</v>
      </c>
      <c r="D34" s="9">
        <v>94</v>
      </c>
      <c r="E34" s="9"/>
      <c r="F34" s="9"/>
      <c r="G34" s="4">
        <f t="shared" si="5"/>
        <v>90.33333333333333</v>
      </c>
      <c r="P34" s="16"/>
    </row>
    <row r="35" spans="1:7" ht="16.5" customHeight="1">
      <c r="A35" s="5" t="s">
        <v>53</v>
      </c>
      <c r="B35" s="9"/>
      <c r="C35" s="9"/>
      <c r="D35" s="9">
        <v>87</v>
      </c>
      <c r="E35" s="9"/>
      <c r="F35" s="9"/>
      <c r="G35" s="4">
        <f t="shared" si="5"/>
        <v>87</v>
      </c>
    </row>
    <row r="36" spans="1:7" ht="16.5" customHeight="1">
      <c r="A36" s="26" t="s">
        <v>3</v>
      </c>
      <c r="B36" s="25">
        <f>SUM(B31:B35)</f>
        <v>338</v>
      </c>
      <c r="C36" s="25">
        <f>SUM(C31:C35)</f>
        <v>366</v>
      </c>
      <c r="D36" s="25">
        <f>SUM(D31:D35)</f>
        <v>439</v>
      </c>
      <c r="E36" s="25">
        <f>SUM(E31:E35)</f>
        <v>0</v>
      </c>
      <c r="F36" s="25">
        <f>SUM(F31:F35)</f>
        <v>0</v>
      </c>
      <c r="G36" s="6">
        <f t="shared" si="5"/>
        <v>228.6</v>
      </c>
    </row>
    <row r="37" spans="1:7" ht="16.5" customHeight="1">
      <c r="A37" s="26" t="s">
        <v>10</v>
      </c>
      <c r="B37" s="25">
        <f>IF(B36=0,0,B36+$P21)</f>
        <v>338</v>
      </c>
      <c r="C37" s="25">
        <f>IF(C36=0,0,C36+$P21)</f>
        <v>366</v>
      </c>
      <c r="D37" s="25">
        <f>IF(D36=0,0,D36+$P21)</f>
        <v>439</v>
      </c>
      <c r="E37" s="25">
        <f>IF(E36=0,0,E36+$P21)</f>
        <v>0</v>
      </c>
      <c r="F37" s="25">
        <f>IF(F36=0,0,F36+$P21)</f>
        <v>0</v>
      </c>
      <c r="G37" s="6">
        <f t="shared" si="5"/>
        <v>228.6</v>
      </c>
    </row>
    <row r="38" spans="1:16" ht="16.5" customHeight="1">
      <c r="A38" s="12"/>
      <c r="B38" s="9"/>
      <c r="C38" s="25"/>
      <c r="D38" s="25"/>
      <c r="E38" s="26" t="s">
        <v>10</v>
      </c>
      <c r="F38" s="7">
        <f>SUM(B37:F37)</f>
        <v>1143</v>
      </c>
      <c r="P38" s="5" t="s">
        <v>19</v>
      </c>
    </row>
    <row r="39" spans="1:19" ht="15.75" customHeight="1">
      <c r="A39" s="10" t="s">
        <v>16</v>
      </c>
      <c r="B39" s="9"/>
      <c r="C39" s="9"/>
      <c r="D39" s="9"/>
      <c r="E39" s="9"/>
      <c r="F39" s="9" t="s">
        <v>0</v>
      </c>
      <c r="G39" s="4" t="s">
        <v>0</v>
      </c>
      <c r="P39" s="49">
        <f ca="1">TODAY()</f>
        <v>41751</v>
      </c>
      <c r="Q39" s="49"/>
      <c r="R39" s="49"/>
      <c r="S39" s="49"/>
    </row>
    <row r="40" spans="1:19" ht="16.5" customHeight="1">
      <c r="A40" s="22" t="s">
        <v>38</v>
      </c>
      <c r="B40" s="20">
        <v>91</v>
      </c>
      <c r="C40" s="20">
        <v>87</v>
      </c>
      <c r="D40" s="9">
        <v>89</v>
      </c>
      <c r="E40" s="9">
        <v>89</v>
      </c>
      <c r="F40" s="9">
        <v>90</v>
      </c>
      <c r="G40" s="4">
        <f aca="true" t="shared" si="6" ref="G40:G46">AVERAGE(B40:F40)</f>
        <v>89.2</v>
      </c>
      <c r="Q40" s="18"/>
      <c r="R40" s="18"/>
      <c r="S40" s="18"/>
    </row>
    <row r="41" spans="1:19" ht="16.5" customHeight="1">
      <c r="A41" s="22" t="s">
        <v>39</v>
      </c>
      <c r="B41" s="20">
        <v>93</v>
      </c>
      <c r="C41" s="20">
        <v>88</v>
      </c>
      <c r="D41" s="9">
        <v>94</v>
      </c>
      <c r="E41" s="9">
        <v>91</v>
      </c>
      <c r="F41" s="9">
        <v>92</v>
      </c>
      <c r="G41" s="4">
        <f t="shared" si="6"/>
        <v>91.6</v>
      </c>
      <c r="Q41" s="18"/>
      <c r="R41" s="18"/>
      <c r="S41" s="18"/>
    </row>
    <row r="42" spans="1:7" ht="16.5" customHeight="1">
      <c r="A42" s="22" t="s">
        <v>36</v>
      </c>
      <c r="B42" s="20">
        <v>94</v>
      </c>
      <c r="C42" s="20">
        <v>90</v>
      </c>
      <c r="D42" s="9">
        <v>93</v>
      </c>
      <c r="E42" s="9">
        <v>87</v>
      </c>
      <c r="F42" s="9">
        <v>97</v>
      </c>
      <c r="G42" s="4">
        <f t="shared" si="6"/>
        <v>92.2</v>
      </c>
    </row>
    <row r="43" spans="1:7" ht="16.5" customHeight="1">
      <c r="A43" s="22" t="s">
        <v>37</v>
      </c>
      <c r="B43" s="20">
        <v>94</v>
      </c>
      <c r="C43" s="20">
        <v>90</v>
      </c>
      <c r="D43" s="9">
        <v>94</v>
      </c>
      <c r="E43" s="9">
        <v>93</v>
      </c>
      <c r="F43" s="9">
        <v>93</v>
      </c>
      <c r="G43" s="4">
        <f t="shared" si="6"/>
        <v>92.8</v>
      </c>
    </row>
    <row r="44" spans="1:7" ht="16.5" customHeight="1">
      <c r="A44" s="22" t="s">
        <v>35</v>
      </c>
      <c r="B44" s="20">
        <v>88</v>
      </c>
      <c r="C44" s="20">
        <v>92</v>
      </c>
      <c r="D44" s="9">
        <v>92</v>
      </c>
      <c r="E44" s="9">
        <v>91</v>
      </c>
      <c r="F44" s="9">
        <v>91</v>
      </c>
      <c r="G44" s="4">
        <f t="shared" si="6"/>
        <v>90.8</v>
      </c>
    </row>
    <row r="45" spans="1:7" ht="16.5" customHeight="1">
      <c r="A45" s="26" t="s">
        <v>3</v>
      </c>
      <c r="B45" s="25">
        <f>SUM(B40:B44)</f>
        <v>460</v>
      </c>
      <c r="C45" s="25">
        <f>SUM(C40:C44)</f>
        <v>447</v>
      </c>
      <c r="D45" s="25">
        <f>SUM(D40:D44)</f>
        <v>462</v>
      </c>
      <c r="E45" s="25">
        <f>SUM(E40:E44)</f>
        <v>451</v>
      </c>
      <c r="F45" s="25">
        <f>SUM(F40:F44)</f>
        <v>463</v>
      </c>
      <c r="G45" s="6">
        <f t="shared" si="6"/>
        <v>456.6</v>
      </c>
    </row>
    <row r="46" spans="1:22" ht="16.5" customHeight="1">
      <c r="A46" s="26" t="s">
        <v>10</v>
      </c>
      <c r="B46" s="25">
        <f>IF(B45=0,0,B45+$P22)</f>
        <v>460</v>
      </c>
      <c r="C46" s="25">
        <f>IF(C45=0,0,C45+$P22)</f>
        <v>447</v>
      </c>
      <c r="D46" s="25">
        <f>IF(D45=0,0,D45+$P22)</f>
        <v>462</v>
      </c>
      <c r="E46" s="25">
        <f>IF(E45=0,0,E45+$P22)</f>
        <v>451</v>
      </c>
      <c r="F46" s="25">
        <f>IF(F45=0,0,F45+$P22)</f>
        <v>463</v>
      </c>
      <c r="G46" s="6">
        <f t="shared" si="6"/>
        <v>456.6</v>
      </c>
      <c r="O46" s="19" t="s">
        <v>2</v>
      </c>
      <c r="P46" s="18"/>
      <c r="Q46" s="18"/>
      <c r="R46" s="18"/>
      <c r="S46" s="18"/>
      <c r="T46" s="18"/>
      <c r="U46" s="9" t="s">
        <v>3</v>
      </c>
      <c r="V46" s="25" t="s">
        <v>5</v>
      </c>
    </row>
    <row r="47" spans="1:22" ht="16.5" customHeight="1">
      <c r="A47" s="12"/>
      <c r="B47" s="9"/>
      <c r="C47" s="25"/>
      <c r="D47" s="25"/>
      <c r="E47" s="26" t="s">
        <v>10</v>
      </c>
      <c r="F47" s="7">
        <f>SUM(B46:F46)</f>
        <v>2283</v>
      </c>
      <c r="I47" s="5" t="str">
        <f>A3</f>
        <v>Bedford B</v>
      </c>
      <c r="J47" s="27">
        <f>B10</f>
        <v>476</v>
      </c>
      <c r="K47" s="27">
        <f>C10</f>
        <v>480</v>
      </c>
      <c r="L47" s="27">
        <f>D10</f>
        <v>474</v>
      </c>
      <c r="M47" s="27">
        <f>E10</f>
        <v>468</v>
      </c>
      <c r="N47" s="27">
        <f>F10</f>
        <v>464</v>
      </c>
      <c r="O47" s="15" t="str">
        <f>A3</f>
        <v>Bedford B</v>
      </c>
      <c r="P47" s="9">
        <f>IF(B10=0,0,RANK(J47,J47:J53,1))</f>
        <v>7</v>
      </c>
      <c r="Q47" s="9">
        <f>IF(C10=0,0,RANK(K47,K47:K53,1))</f>
        <v>6</v>
      </c>
      <c r="R47" s="9">
        <f>IF(D10=0,0,RANK(L47,L47:L53,1))</f>
        <v>5</v>
      </c>
      <c r="S47" s="9">
        <f>IF(E10=0,0,RANK(M47,M47:M53,1))</f>
        <v>6</v>
      </c>
      <c r="T47" s="9">
        <f>IF(F10=0,0,RANK(N47,N47:N53,1))</f>
        <v>6</v>
      </c>
      <c r="U47" s="20">
        <f aca="true" t="shared" si="7" ref="U47:U53">SUM(P47:T47)</f>
        <v>30</v>
      </c>
      <c r="V47" s="9">
        <f>RANK(U47,U47:U53)</f>
        <v>2</v>
      </c>
    </row>
    <row r="48" spans="1:22" ht="15.75" customHeight="1">
      <c r="A48" s="10" t="s">
        <v>17</v>
      </c>
      <c r="B48" s="9"/>
      <c r="C48" s="9"/>
      <c r="D48" s="9"/>
      <c r="E48" s="9"/>
      <c r="F48" s="9" t="s">
        <v>0</v>
      </c>
      <c r="G48" s="4" t="s">
        <v>0</v>
      </c>
      <c r="I48" s="5" t="str">
        <f>A12</f>
        <v>Bradfield C</v>
      </c>
      <c r="J48" s="27">
        <f>B19</f>
        <v>471</v>
      </c>
      <c r="K48" s="27">
        <f>C19</f>
        <v>468</v>
      </c>
      <c r="L48" s="27">
        <f>D19</f>
        <v>474</v>
      </c>
      <c r="M48" s="27">
        <f>E19</f>
        <v>467</v>
      </c>
      <c r="N48" s="27">
        <f>F19</f>
        <v>446</v>
      </c>
      <c r="O48" s="15" t="str">
        <f>A12</f>
        <v>Bradfield C</v>
      </c>
      <c r="P48" s="9">
        <f>IF(B19=0,0,RANK(J48,J47:J53,1))</f>
        <v>6</v>
      </c>
      <c r="Q48" s="9">
        <f>IF(C19=0,0,RANK(K48,K47:K53,1))</f>
        <v>5</v>
      </c>
      <c r="R48" s="9">
        <f>IF(D19=0,0,RANK(L48,L47:L53,1))</f>
        <v>5</v>
      </c>
      <c r="S48" s="9">
        <f>IF(E19=0,0,RANK(M48,M47:M53,1))</f>
        <v>5</v>
      </c>
      <c r="T48" s="9">
        <f>IF(F19=0,0,RANK(N48,N47:N53,1))</f>
        <v>3</v>
      </c>
      <c r="U48" s="20">
        <f t="shared" si="7"/>
        <v>24</v>
      </c>
      <c r="V48" s="9">
        <f>RANK(U48,U47:U53)</f>
        <v>3</v>
      </c>
    </row>
    <row r="49" spans="1:22" ht="16.5" customHeight="1">
      <c r="A49" s="5" t="s">
        <v>43</v>
      </c>
      <c r="B49" s="9">
        <v>93</v>
      </c>
      <c r="C49" s="9">
        <v>95</v>
      </c>
      <c r="D49" s="9">
        <v>91</v>
      </c>
      <c r="E49" s="9">
        <v>89</v>
      </c>
      <c r="F49" s="9">
        <v>84</v>
      </c>
      <c r="G49" s="4">
        <f aca="true" t="shared" si="8" ref="G49:G55">AVERAGE(B49:F49)</f>
        <v>90.4</v>
      </c>
      <c r="I49" s="5" t="str">
        <f>A21</f>
        <v>Bradfield D</v>
      </c>
      <c r="J49" s="27">
        <f>B28</f>
        <v>461</v>
      </c>
      <c r="K49" s="27">
        <f>C28</f>
        <v>458</v>
      </c>
      <c r="L49" s="27">
        <f>D28</f>
        <v>447</v>
      </c>
      <c r="M49" s="27">
        <f>E28</f>
        <v>452</v>
      </c>
      <c r="N49" s="27">
        <f>F28</f>
        <v>461</v>
      </c>
      <c r="O49" s="15" t="str">
        <f>A21</f>
        <v>Bradfield D</v>
      </c>
      <c r="P49" s="9">
        <f>IF(B28=0,0,RANK(J49,J47:J53,1))</f>
        <v>3</v>
      </c>
      <c r="Q49" s="9">
        <f>IF(C28=0,0,RANK(K49,K47:K53,1))</f>
        <v>3</v>
      </c>
      <c r="R49" s="9">
        <f>IF(D28=0,0,RANK(L49,L47:L53,1))</f>
        <v>2</v>
      </c>
      <c r="S49" s="9">
        <f>IF(E28=0,0,RANK(M49,M47:M53,1))</f>
        <v>3</v>
      </c>
      <c r="T49" s="9">
        <f>IF(F28=0,0,RANK(N49,N47:N53,1))</f>
        <v>4</v>
      </c>
      <c r="U49" s="20">
        <f t="shared" si="7"/>
        <v>15</v>
      </c>
      <c r="V49" s="9">
        <f>RANK(U49,U47:U53)</f>
        <v>5</v>
      </c>
    </row>
    <row r="50" spans="1:22" ht="16.5" customHeight="1">
      <c r="A50" s="5" t="s">
        <v>41</v>
      </c>
      <c r="B50" s="9">
        <v>93</v>
      </c>
      <c r="C50" s="9">
        <v>89</v>
      </c>
      <c r="D50" s="9">
        <v>91</v>
      </c>
      <c r="E50" s="9">
        <v>91</v>
      </c>
      <c r="F50" s="9">
        <v>86</v>
      </c>
      <c r="G50" s="4">
        <f t="shared" si="8"/>
        <v>90</v>
      </c>
      <c r="I50" s="5" t="str">
        <f>A30</f>
        <v>Kings Rochester A</v>
      </c>
      <c r="J50" s="27">
        <f>B37</f>
        <v>338</v>
      </c>
      <c r="K50" s="27">
        <f>C37</f>
        <v>366</v>
      </c>
      <c r="L50" s="27">
        <f>D37</f>
        <v>439</v>
      </c>
      <c r="M50" s="27">
        <f>E37</f>
        <v>0</v>
      </c>
      <c r="N50" s="27">
        <f>F37</f>
        <v>0</v>
      </c>
      <c r="O50" s="15" t="str">
        <f>A30</f>
        <v>Kings Rochester A</v>
      </c>
      <c r="P50" s="9">
        <f>IF(B37=0,0,RANK(J50,J47:J53,1))</f>
        <v>1</v>
      </c>
      <c r="Q50" s="9">
        <f>IF(C37=0,0,RANK(K50,K47:K53,1))</f>
        <v>1</v>
      </c>
      <c r="R50" s="9">
        <f>IF(D37=0,0,RANK(L50,L47:L53,1))</f>
        <v>1</v>
      </c>
      <c r="S50" s="9">
        <f>IF(E37=0,0,RANK(M50,M47:M53,1))</f>
        <v>0</v>
      </c>
      <c r="T50" s="9">
        <f>IF(F37=0,0,RANK(N50,N47:N53,1))</f>
        <v>0</v>
      </c>
      <c r="U50" s="20">
        <f t="shared" si="7"/>
        <v>3</v>
      </c>
      <c r="V50" s="9">
        <f>RANK(U50,U47:U53)</f>
        <v>7</v>
      </c>
    </row>
    <row r="51" spans="1:22" ht="16.5" customHeight="1">
      <c r="A51" s="5" t="s">
        <v>40</v>
      </c>
      <c r="B51" s="9">
        <v>97</v>
      </c>
      <c r="C51" s="9">
        <v>93</v>
      </c>
      <c r="D51" s="9">
        <v>90</v>
      </c>
      <c r="E51" s="9">
        <v>96</v>
      </c>
      <c r="F51" s="9">
        <v>90</v>
      </c>
      <c r="G51" s="4">
        <f t="shared" si="8"/>
        <v>93.2</v>
      </c>
      <c r="H51" s="16"/>
      <c r="I51" s="16" t="str">
        <f>A39</f>
        <v>Perse E</v>
      </c>
      <c r="J51" s="27">
        <f>B46</f>
        <v>460</v>
      </c>
      <c r="K51" s="27">
        <f>C46</f>
        <v>447</v>
      </c>
      <c r="L51" s="27">
        <f>D46</f>
        <v>462</v>
      </c>
      <c r="M51" s="27">
        <f>E46</f>
        <v>451</v>
      </c>
      <c r="N51" s="27">
        <f>F46</f>
        <v>463</v>
      </c>
      <c r="O51" s="17" t="str">
        <f>A39</f>
        <v>Perse E</v>
      </c>
      <c r="P51" s="9">
        <f>IF(B46=0,0,RANK(J51,J47:J53,1))</f>
        <v>2</v>
      </c>
      <c r="Q51" s="9">
        <f>IF(C46=0,0,RANK(K51,K47:K53,1))</f>
        <v>2</v>
      </c>
      <c r="R51" s="9">
        <f>IF(D46=0,0,RANK(L51,L47:L53,1))</f>
        <v>4</v>
      </c>
      <c r="S51" s="9">
        <f>IF(E46=0,0,RANK(M51,M47:M53,1))</f>
        <v>2</v>
      </c>
      <c r="T51" s="9">
        <f>IF(F46=0,0,RANK(N51,N47:N53,1))</f>
        <v>5</v>
      </c>
      <c r="U51" s="20">
        <f t="shared" si="7"/>
        <v>15</v>
      </c>
      <c r="V51" s="9">
        <f>RANK(U51,U47:U53)</f>
        <v>5</v>
      </c>
    </row>
    <row r="52" spans="1:22" ht="16.5" customHeight="1">
      <c r="A52" s="5" t="s">
        <v>42</v>
      </c>
      <c r="B52" s="9">
        <v>93</v>
      </c>
      <c r="C52" s="9">
        <v>89</v>
      </c>
      <c r="D52" s="9">
        <v>93</v>
      </c>
      <c r="E52" s="9">
        <v>92</v>
      </c>
      <c r="F52" s="9">
        <v>92</v>
      </c>
      <c r="G52" s="4">
        <f t="shared" si="8"/>
        <v>91.8</v>
      </c>
      <c r="H52" s="16"/>
      <c r="I52" s="16" t="str">
        <f>A48</f>
        <v>Perse F</v>
      </c>
      <c r="J52" s="27">
        <f>B55</f>
        <v>463</v>
      </c>
      <c r="K52" s="27">
        <f>C55</f>
        <v>460</v>
      </c>
      <c r="L52" s="27">
        <f>D55</f>
        <v>448</v>
      </c>
      <c r="M52" s="27">
        <f>E55</f>
        <v>460</v>
      </c>
      <c r="N52" s="27">
        <f>F55</f>
        <v>444</v>
      </c>
      <c r="O52" s="17" t="str">
        <f>A48</f>
        <v>Perse F</v>
      </c>
      <c r="P52" s="9">
        <f>IF(B55=0,0,RANK(J52,J47:J53,1))</f>
        <v>4</v>
      </c>
      <c r="Q52" s="9">
        <f>IF(C55=0,0,RANK(K52,K47:K53,1))</f>
        <v>4</v>
      </c>
      <c r="R52" s="9">
        <f>IF(D55=0,0,RANK(L52,L47:L53,1))</f>
        <v>3</v>
      </c>
      <c r="S52" s="9">
        <f>IF(E55=0,0,RANK(M52,M47:M53,1))</f>
        <v>4</v>
      </c>
      <c r="T52" s="9">
        <f>IF(F55=0,0,RANK(N52,N47:N53,1))</f>
        <v>2</v>
      </c>
      <c r="U52" s="20">
        <f t="shared" si="7"/>
        <v>17</v>
      </c>
      <c r="V52" s="9">
        <f>RANK(U52,U47:U53)</f>
        <v>4</v>
      </c>
    </row>
    <row r="53" spans="1:22" ht="16.5" customHeight="1">
      <c r="A53" s="5" t="s">
        <v>44</v>
      </c>
      <c r="B53" s="9">
        <v>87</v>
      </c>
      <c r="C53" s="9">
        <v>94</v>
      </c>
      <c r="D53" s="9">
        <v>83</v>
      </c>
      <c r="E53" s="9">
        <v>92</v>
      </c>
      <c r="F53" s="9">
        <v>92</v>
      </c>
      <c r="G53" s="4">
        <f t="shared" si="8"/>
        <v>89.6</v>
      </c>
      <c r="H53" s="16"/>
      <c r="I53" s="16" t="str">
        <f>O3</f>
        <v>Reed's B</v>
      </c>
      <c r="J53" s="28">
        <f>P10</f>
        <v>464</v>
      </c>
      <c r="K53" s="28">
        <f>Q10</f>
        <v>487</v>
      </c>
      <c r="L53" s="28">
        <f>R10</f>
        <v>481</v>
      </c>
      <c r="M53" s="28">
        <f>S10</f>
        <v>473</v>
      </c>
      <c r="N53" s="28">
        <f>T10</f>
        <v>486</v>
      </c>
      <c r="O53" s="17" t="str">
        <f>O3</f>
        <v>Reed's B</v>
      </c>
      <c r="P53" s="9">
        <f>IF(P10=0,0,RANK(J53,J47:J53,1))</f>
        <v>5</v>
      </c>
      <c r="Q53" s="9">
        <f>IF(Q10=0,0,RANK(K53,K47:K53,1))</f>
        <v>7</v>
      </c>
      <c r="R53" s="9">
        <f>IF(R10=0,0,RANK(L53,L47:L53,1))</f>
        <v>7</v>
      </c>
      <c r="S53" s="9">
        <f>IF(S10=0,0,RANK(M53,M47:M53,1))</f>
        <v>7</v>
      </c>
      <c r="T53" s="9">
        <f>IF(T10=0,0,RANK(N53,N47:N53,1))</f>
        <v>7</v>
      </c>
      <c r="U53" s="20">
        <f t="shared" si="7"/>
        <v>33</v>
      </c>
      <c r="V53" s="9">
        <f>RANK(U53,U47:U53)</f>
        <v>1</v>
      </c>
    </row>
    <row r="54" spans="1:22" ht="16.5" customHeight="1">
      <c r="A54" s="26" t="s">
        <v>3</v>
      </c>
      <c r="B54" s="25">
        <f>SUM(B49:B53)</f>
        <v>463</v>
      </c>
      <c r="C54" s="25">
        <f>SUM(C49:C53)</f>
        <v>460</v>
      </c>
      <c r="D54" s="25">
        <f>SUM(D49:D53)</f>
        <v>448</v>
      </c>
      <c r="E54" s="25">
        <f>SUM(E49:E53)</f>
        <v>460</v>
      </c>
      <c r="F54" s="25">
        <f>SUM(F49:F53)</f>
        <v>444</v>
      </c>
      <c r="G54" s="6">
        <f t="shared" si="8"/>
        <v>455</v>
      </c>
      <c r="H54" s="16"/>
      <c r="I54" s="16"/>
      <c r="J54" s="28"/>
      <c r="K54" s="28"/>
      <c r="L54" s="28"/>
      <c r="M54" s="28"/>
      <c r="N54" s="28"/>
      <c r="O54" s="17"/>
      <c r="P54" s="9"/>
      <c r="Q54" s="9"/>
      <c r="R54" s="9"/>
      <c r="S54" s="9"/>
      <c r="T54" s="9"/>
      <c r="U54" s="20"/>
      <c r="V54" s="9"/>
    </row>
    <row r="55" spans="1:8" ht="16.5" customHeight="1">
      <c r="A55" s="26" t="s">
        <v>10</v>
      </c>
      <c r="B55" s="25">
        <f>IF(B54=0,0,B54+$P23)</f>
        <v>463</v>
      </c>
      <c r="C55" s="25">
        <f>IF(C54=0,0,C54+$P23)</f>
        <v>460</v>
      </c>
      <c r="D55" s="25">
        <f>IF(D54=0,0,D54+$P23)</f>
        <v>448</v>
      </c>
      <c r="E55" s="25">
        <f>IF(E54=0,0,E54+$P23)</f>
        <v>460</v>
      </c>
      <c r="F55" s="25">
        <f>IF(F54=0,0,F54+$P23)</f>
        <v>444</v>
      </c>
      <c r="G55" s="6">
        <f t="shared" si="8"/>
        <v>455</v>
      </c>
      <c r="H55" s="16"/>
    </row>
    <row r="56" spans="1:22" ht="16.5" customHeight="1">
      <c r="A56" s="12"/>
      <c r="B56" s="9"/>
      <c r="C56" s="25"/>
      <c r="D56" s="25"/>
      <c r="E56" s="26" t="s">
        <v>10</v>
      </c>
      <c r="F56" s="7">
        <f>SUM(B55:F55)</f>
        <v>2275</v>
      </c>
      <c r="H56" s="16"/>
      <c r="I56" s="16"/>
      <c r="O56" s="16"/>
      <c r="P56" s="16"/>
      <c r="Q56" s="16"/>
      <c r="R56" s="16"/>
      <c r="S56" s="16"/>
      <c r="T56" s="16"/>
      <c r="U56" s="16"/>
      <c r="V56" s="16"/>
    </row>
    <row r="57" spans="1:22" ht="16.5">
      <c r="A57" s="16"/>
      <c r="B57" s="16"/>
      <c r="C57" s="16"/>
      <c r="D57" s="16"/>
      <c r="E57" s="16"/>
      <c r="F57" s="16"/>
      <c r="G57" s="16"/>
      <c r="H57" s="16"/>
      <c r="I57" s="16"/>
      <c r="J57" s="21"/>
      <c r="K57" s="21"/>
      <c r="L57" s="21"/>
      <c r="M57" s="21"/>
      <c r="N57" s="21"/>
      <c r="O57" s="16"/>
      <c r="P57" s="16"/>
      <c r="Q57" s="16"/>
      <c r="R57" s="16"/>
      <c r="S57" s="16"/>
      <c r="T57" s="16"/>
      <c r="U57" s="16"/>
      <c r="V57" s="16"/>
    </row>
    <row r="58" spans="1:22" ht="18.75">
      <c r="A58" s="50" t="str">
        <f>A1</f>
        <v>BSSRA Lent 2014  Section B - Division 3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1:22" ht="16.5">
      <c r="A59" s="16"/>
      <c r="B59" s="16"/>
      <c r="C59" s="16"/>
      <c r="D59" s="16"/>
      <c r="E59" s="16"/>
      <c r="F59" s="16"/>
      <c r="G59" s="16"/>
      <c r="H59" s="16"/>
      <c r="I59" s="16"/>
      <c r="J59" s="21"/>
      <c r="K59" s="21"/>
      <c r="L59" s="21"/>
      <c r="M59" s="21"/>
      <c r="N59" s="21"/>
      <c r="O59" s="16"/>
      <c r="P59" s="16"/>
      <c r="Q59" s="16"/>
      <c r="R59" s="16"/>
      <c r="S59" s="16"/>
      <c r="T59" s="16"/>
      <c r="U59" s="16"/>
      <c r="V59" s="16"/>
    </row>
    <row r="60" spans="1:22" ht="18">
      <c r="A60" s="35" t="s">
        <v>7</v>
      </c>
      <c r="B60" s="36" t="s">
        <v>8</v>
      </c>
      <c r="C60" s="36"/>
      <c r="D60" s="36"/>
      <c r="E60" s="36"/>
      <c r="F60" s="37"/>
      <c r="G60" s="38" t="s">
        <v>1</v>
      </c>
      <c r="H60" s="29"/>
      <c r="I60" s="29"/>
      <c r="J60" s="30"/>
      <c r="K60" s="30"/>
      <c r="L60" s="30"/>
      <c r="M60" s="30"/>
      <c r="N60" s="30"/>
      <c r="O60" s="35" t="s">
        <v>9</v>
      </c>
      <c r="P60" s="36" t="s">
        <v>8</v>
      </c>
      <c r="Q60" s="36"/>
      <c r="R60" s="36"/>
      <c r="S60" s="36"/>
      <c r="T60" s="37"/>
      <c r="U60" s="38" t="s">
        <v>1</v>
      </c>
      <c r="V60" s="16"/>
    </row>
    <row r="61" spans="1:22" ht="16.5">
      <c r="A61" s="39"/>
      <c r="B61" s="25">
        <v>1</v>
      </c>
      <c r="C61" s="25">
        <v>2</v>
      </c>
      <c r="D61" s="25">
        <v>3</v>
      </c>
      <c r="E61" s="25">
        <v>4</v>
      </c>
      <c r="F61" s="25">
        <v>5</v>
      </c>
      <c r="G61" s="40"/>
      <c r="H61" s="24"/>
      <c r="I61" s="24"/>
      <c r="J61" s="25"/>
      <c r="K61" s="25"/>
      <c r="L61" s="25"/>
      <c r="M61" s="25"/>
      <c r="N61" s="25"/>
      <c r="O61" s="39"/>
      <c r="P61" s="25">
        <v>1</v>
      </c>
      <c r="Q61" s="25">
        <v>2</v>
      </c>
      <c r="R61" s="25">
        <v>3</v>
      </c>
      <c r="S61" s="25">
        <v>4</v>
      </c>
      <c r="T61" s="25">
        <v>5</v>
      </c>
      <c r="U61" s="40"/>
      <c r="V61" s="16"/>
    </row>
    <row r="62" spans="1:22" ht="16.5">
      <c r="A62" s="44" t="s">
        <v>38</v>
      </c>
      <c r="B62" s="20">
        <v>91</v>
      </c>
      <c r="C62" s="20">
        <v>87</v>
      </c>
      <c r="D62" s="9">
        <v>89</v>
      </c>
      <c r="E62" s="9">
        <v>89</v>
      </c>
      <c r="F62" s="9">
        <v>90</v>
      </c>
      <c r="G62" s="42">
        <f aca="true" t="shared" si="9" ref="G62:G96">AVERAGE(B62:F62)</f>
        <v>89.2</v>
      </c>
      <c r="H62" s="24"/>
      <c r="I62" s="24"/>
      <c r="J62" s="25"/>
      <c r="K62" s="25"/>
      <c r="L62" s="25"/>
      <c r="M62" s="25"/>
      <c r="N62" s="25"/>
      <c r="O62" s="41" t="s">
        <v>48</v>
      </c>
      <c r="P62" s="9">
        <v>97</v>
      </c>
      <c r="Q62" s="9">
        <v>100</v>
      </c>
      <c r="R62" s="9">
        <v>97</v>
      </c>
      <c r="S62" s="9">
        <v>95</v>
      </c>
      <c r="T62" s="9">
        <v>99</v>
      </c>
      <c r="U62" s="42">
        <f aca="true" t="shared" si="10" ref="U62:U96">AVERAGE(P62:T62)</f>
        <v>97.6</v>
      </c>
      <c r="V62" s="16"/>
    </row>
    <row r="63" spans="1:22" ht="16.5">
      <c r="A63" s="41" t="s">
        <v>43</v>
      </c>
      <c r="B63" s="9">
        <v>93</v>
      </c>
      <c r="C63" s="9">
        <v>95</v>
      </c>
      <c r="D63" s="9">
        <v>91</v>
      </c>
      <c r="E63" s="9">
        <v>89</v>
      </c>
      <c r="F63" s="9">
        <v>84</v>
      </c>
      <c r="G63" s="42">
        <f t="shared" si="9"/>
        <v>90.4</v>
      </c>
      <c r="H63" s="29"/>
      <c r="I63" s="29"/>
      <c r="J63" s="30"/>
      <c r="K63" s="30"/>
      <c r="L63" s="30"/>
      <c r="M63" s="30"/>
      <c r="N63" s="30"/>
      <c r="O63" s="41" t="s">
        <v>47</v>
      </c>
      <c r="P63" s="9">
        <v>97</v>
      </c>
      <c r="Q63" s="9">
        <v>99</v>
      </c>
      <c r="R63" s="9">
        <v>98</v>
      </c>
      <c r="S63" s="9">
        <v>95</v>
      </c>
      <c r="T63" s="9">
        <v>96</v>
      </c>
      <c r="U63" s="42">
        <f t="shared" si="10"/>
        <v>97</v>
      </c>
      <c r="V63" s="16"/>
    </row>
    <row r="64" spans="1:22" ht="16.5">
      <c r="A64" s="41" t="s">
        <v>45</v>
      </c>
      <c r="B64" s="9">
        <v>87</v>
      </c>
      <c r="C64" s="9">
        <v>96</v>
      </c>
      <c r="D64" s="9">
        <v>97</v>
      </c>
      <c r="E64" s="9">
        <v>95</v>
      </c>
      <c r="F64" s="9">
        <v>97</v>
      </c>
      <c r="G64" s="42">
        <f t="shared" si="9"/>
        <v>94.4</v>
      </c>
      <c r="H64" s="29"/>
      <c r="I64" s="29"/>
      <c r="J64" s="30"/>
      <c r="K64" s="30"/>
      <c r="L64" s="30"/>
      <c r="M64" s="30"/>
      <c r="N64" s="30"/>
      <c r="O64" s="41" t="s">
        <v>30</v>
      </c>
      <c r="P64" s="9">
        <v>99</v>
      </c>
      <c r="Q64" s="9">
        <v>98</v>
      </c>
      <c r="R64" s="9">
        <v>95</v>
      </c>
      <c r="S64" s="9">
        <v>92</v>
      </c>
      <c r="T64" s="9">
        <v>96</v>
      </c>
      <c r="U64" s="42">
        <f t="shared" si="10"/>
        <v>96</v>
      </c>
      <c r="V64" s="16"/>
    </row>
    <row r="65" spans="1:22" ht="16.5">
      <c r="A65" s="43" t="s">
        <v>24</v>
      </c>
      <c r="B65" s="9">
        <v>88</v>
      </c>
      <c r="C65" s="9">
        <v>94</v>
      </c>
      <c r="D65" s="9">
        <v>97</v>
      </c>
      <c r="E65" s="9">
        <v>93</v>
      </c>
      <c r="F65" s="9">
        <v>87</v>
      </c>
      <c r="G65" s="42">
        <f t="shared" si="9"/>
        <v>91.8</v>
      </c>
      <c r="H65" s="29"/>
      <c r="I65" s="29"/>
      <c r="J65" s="30"/>
      <c r="K65" s="30"/>
      <c r="L65" s="30"/>
      <c r="M65" s="30"/>
      <c r="N65" s="30"/>
      <c r="O65" s="43" t="s">
        <v>22</v>
      </c>
      <c r="P65" s="9">
        <v>97</v>
      </c>
      <c r="Q65" s="9">
        <v>94</v>
      </c>
      <c r="R65" s="9">
        <v>94</v>
      </c>
      <c r="S65" s="9">
        <v>97</v>
      </c>
      <c r="T65" s="9">
        <v>96</v>
      </c>
      <c r="U65" s="42">
        <f t="shared" si="10"/>
        <v>95.6</v>
      </c>
      <c r="V65" s="16"/>
    </row>
    <row r="66" spans="1:22" ht="16.5">
      <c r="A66" s="43" t="s">
        <v>22</v>
      </c>
      <c r="B66" s="9">
        <v>97</v>
      </c>
      <c r="C66" s="9">
        <v>94</v>
      </c>
      <c r="D66" s="9">
        <v>94</v>
      </c>
      <c r="E66" s="9">
        <v>97</v>
      </c>
      <c r="F66" s="9">
        <v>96</v>
      </c>
      <c r="G66" s="42">
        <f t="shared" si="9"/>
        <v>95.6</v>
      </c>
      <c r="H66" s="29"/>
      <c r="I66" s="29"/>
      <c r="J66" s="30"/>
      <c r="K66" s="30"/>
      <c r="L66" s="30"/>
      <c r="M66" s="30"/>
      <c r="N66" s="30"/>
      <c r="O66" s="41" t="s">
        <v>33</v>
      </c>
      <c r="P66" s="9">
        <v>96</v>
      </c>
      <c r="Q66" s="9">
        <v>95</v>
      </c>
      <c r="R66" s="9">
        <v>95</v>
      </c>
      <c r="S66" s="9">
        <v>98</v>
      </c>
      <c r="T66" s="9">
        <v>94</v>
      </c>
      <c r="U66" s="42">
        <f t="shared" si="10"/>
        <v>95.6</v>
      </c>
      <c r="V66" s="16"/>
    </row>
    <row r="67" spans="1:22" ht="16.5">
      <c r="A67" s="44" t="s">
        <v>39</v>
      </c>
      <c r="B67" s="20">
        <v>93</v>
      </c>
      <c r="C67" s="20">
        <v>88</v>
      </c>
      <c r="D67" s="9">
        <v>94</v>
      </c>
      <c r="E67" s="9">
        <v>91</v>
      </c>
      <c r="F67" s="9">
        <v>92</v>
      </c>
      <c r="G67" s="42">
        <f t="shared" si="9"/>
        <v>91.6</v>
      </c>
      <c r="H67" s="29"/>
      <c r="I67" s="29"/>
      <c r="J67" s="30"/>
      <c r="K67" s="30"/>
      <c r="L67" s="30"/>
      <c r="M67" s="30"/>
      <c r="N67" s="30"/>
      <c r="O67" s="41" t="s">
        <v>34</v>
      </c>
      <c r="P67" s="9">
        <v>93</v>
      </c>
      <c r="Q67" s="9">
        <v>96</v>
      </c>
      <c r="R67" s="9">
        <v>98</v>
      </c>
      <c r="S67" s="9">
        <v>94</v>
      </c>
      <c r="T67" s="9">
        <v>97</v>
      </c>
      <c r="U67" s="42">
        <f t="shared" si="10"/>
        <v>95.6</v>
      </c>
      <c r="V67" s="16"/>
    </row>
    <row r="68" spans="1:22" ht="16.5">
      <c r="A68" s="41" t="s">
        <v>33</v>
      </c>
      <c r="B68" s="9">
        <v>96</v>
      </c>
      <c r="C68" s="9">
        <v>95</v>
      </c>
      <c r="D68" s="9">
        <v>95</v>
      </c>
      <c r="E68" s="9">
        <v>98</v>
      </c>
      <c r="F68" s="9">
        <v>94</v>
      </c>
      <c r="G68" s="42">
        <f t="shared" si="9"/>
        <v>95.6</v>
      </c>
      <c r="H68" s="29"/>
      <c r="I68" s="29"/>
      <c r="J68" s="30"/>
      <c r="K68" s="30"/>
      <c r="L68" s="30"/>
      <c r="M68" s="30"/>
      <c r="N68" s="30"/>
      <c r="O68" s="41" t="s">
        <v>46</v>
      </c>
      <c r="P68" s="9">
        <v>90</v>
      </c>
      <c r="Q68" s="9">
        <v>97</v>
      </c>
      <c r="R68" s="9">
        <v>94</v>
      </c>
      <c r="S68" s="9">
        <v>97</v>
      </c>
      <c r="T68" s="9">
        <v>97</v>
      </c>
      <c r="U68" s="42">
        <f t="shared" si="10"/>
        <v>95</v>
      </c>
      <c r="V68" s="16"/>
    </row>
    <row r="69" spans="1:22" ht="16.5">
      <c r="A69" s="41" t="s">
        <v>52</v>
      </c>
      <c r="B69" s="9">
        <v>88</v>
      </c>
      <c r="C69" s="9">
        <v>97</v>
      </c>
      <c r="D69" s="9">
        <v>88</v>
      </c>
      <c r="G69" s="42">
        <f t="shared" si="9"/>
        <v>91</v>
      </c>
      <c r="H69" s="29"/>
      <c r="I69" s="29"/>
      <c r="J69" s="30"/>
      <c r="K69" s="30"/>
      <c r="L69" s="30"/>
      <c r="M69" s="30"/>
      <c r="N69" s="30"/>
      <c r="O69" s="41" t="s">
        <v>45</v>
      </c>
      <c r="P69" s="9">
        <v>87</v>
      </c>
      <c r="Q69" s="9">
        <v>96</v>
      </c>
      <c r="R69" s="9">
        <v>97</v>
      </c>
      <c r="S69" s="9">
        <v>95</v>
      </c>
      <c r="T69" s="9">
        <v>97</v>
      </c>
      <c r="U69" s="42">
        <f t="shared" si="10"/>
        <v>94.4</v>
      </c>
      <c r="V69" s="16"/>
    </row>
    <row r="70" spans="1:22" ht="16.5">
      <c r="A70" s="41" t="s">
        <v>41</v>
      </c>
      <c r="B70" s="9">
        <v>93</v>
      </c>
      <c r="C70" s="9">
        <v>89</v>
      </c>
      <c r="D70" s="9">
        <v>91</v>
      </c>
      <c r="E70" s="9">
        <v>91</v>
      </c>
      <c r="F70" s="9">
        <v>86</v>
      </c>
      <c r="G70" s="42">
        <f t="shared" si="9"/>
        <v>90</v>
      </c>
      <c r="H70" s="29"/>
      <c r="I70" s="29"/>
      <c r="J70" s="30"/>
      <c r="K70" s="30"/>
      <c r="L70" s="30"/>
      <c r="M70" s="30"/>
      <c r="N70" s="30"/>
      <c r="O70" s="41" t="s">
        <v>54</v>
      </c>
      <c r="P70" s="9">
        <v>93</v>
      </c>
      <c r="Q70" s="9">
        <v>95</v>
      </c>
      <c r="R70" s="9">
        <v>95</v>
      </c>
      <c r="S70" s="9">
        <v>91</v>
      </c>
      <c r="T70" s="9">
        <v>97</v>
      </c>
      <c r="U70" s="42">
        <f t="shared" si="10"/>
        <v>94.2</v>
      </c>
      <c r="V70" s="16"/>
    </row>
    <row r="71" spans="1:22" ht="16.5">
      <c r="A71" s="41" t="s">
        <v>46</v>
      </c>
      <c r="B71" s="9">
        <v>90</v>
      </c>
      <c r="C71" s="9">
        <v>97</v>
      </c>
      <c r="D71" s="9">
        <v>94</v>
      </c>
      <c r="E71" s="9">
        <v>97</v>
      </c>
      <c r="F71" s="9">
        <v>97</v>
      </c>
      <c r="G71" s="42">
        <f t="shared" si="9"/>
        <v>95</v>
      </c>
      <c r="H71" s="29"/>
      <c r="I71" s="29"/>
      <c r="J71" s="30"/>
      <c r="K71" s="30"/>
      <c r="L71" s="30"/>
      <c r="M71" s="30"/>
      <c r="N71" s="30"/>
      <c r="O71" s="41" t="s">
        <v>32</v>
      </c>
      <c r="P71" s="9">
        <v>94</v>
      </c>
      <c r="Q71" s="9">
        <v>97</v>
      </c>
      <c r="R71" s="9">
        <v>94</v>
      </c>
      <c r="S71" s="9">
        <v>92</v>
      </c>
      <c r="T71" s="9">
        <v>92</v>
      </c>
      <c r="U71" s="42">
        <f t="shared" si="10"/>
        <v>93.8</v>
      </c>
      <c r="V71" s="16"/>
    </row>
    <row r="72" spans="1:22" ht="16.5">
      <c r="A72" s="41" t="s">
        <v>40</v>
      </c>
      <c r="B72" s="9">
        <v>97</v>
      </c>
      <c r="C72" s="9">
        <v>93</v>
      </c>
      <c r="D72" s="9">
        <v>90</v>
      </c>
      <c r="E72" s="9">
        <v>96</v>
      </c>
      <c r="F72" s="9">
        <v>90</v>
      </c>
      <c r="G72" s="42">
        <f t="shared" si="9"/>
        <v>93.2</v>
      </c>
      <c r="H72" s="29"/>
      <c r="I72" s="29"/>
      <c r="J72" s="30"/>
      <c r="K72" s="30"/>
      <c r="L72" s="30"/>
      <c r="M72" s="30"/>
      <c r="N72" s="30"/>
      <c r="O72" s="41" t="s">
        <v>40</v>
      </c>
      <c r="P72" s="9">
        <v>97</v>
      </c>
      <c r="Q72" s="9">
        <v>93</v>
      </c>
      <c r="R72" s="9">
        <v>90</v>
      </c>
      <c r="S72" s="9">
        <v>96</v>
      </c>
      <c r="T72" s="9">
        <v>90</v>
      </c>
      <c r="U72" s="42">
        <f t="shared" si="10"/>
        <v>93.2</v>
      </c>
      <c r="V72" s="16"/>
    </row>
    <row r="73" spans="1:22" ht="16.5">
      <c r="A73" s="41" t="s">
        <v>51</v>
      </c>
      <c r="B73" s="9">
        <v>87</v>
      </c>
      <c r="C73" s="9">
        <v>91</v>
      </c>
      <c r="D73" s="9">
        <v>80</v>
      </c>
      <c r="E73" s="1"/>
      <c r="F73" s="1"/>
      <c r="G73" s="42">
        <f t="shared" si="9"/>
        <v>86</v>
      </c>
      <c r="H73" s="29"/>
      <c r="I73" s="29"/>
      <c r="J73" s="30"/>
      <c r="K73" s="30"/>
      <c r="L73" s="30"/>
      <c r="M73" s="30"/>
      <c r="N73" s="30"/>
      <c r="O73" s="43" t="s">
        <v>21</v>
      </c>
      <c r="P73" s="9">
        <v>96</v>
      </c>
      <c r="Q73" s="9">
        <v>94</v>
      </c>
      <c r="R73" s="9">
        <v>95</v>
      </c>
      <c r="S73" s="9">
        <v>91</v>
      </c>
      <c r="T73" s="9">
        <v>90</v>
      </c>
      <c r="U73" s="42">
        <f t="shared" si="10"/>
        <v>93.2</v>
      </c>
      <c r="V73" s="16"/>
    </row>
    <row r="74" spans="1:22" ht="16.5">
      <c r="A74" s="41" t="s">
        <v>25</v>
      </c>
      <c r="B74" s="9">
        <v>86</v>
      </c>
      <c r="C74" s="9">
        <v>94</v>
      </c>
      <c r="D74" s="9">
        <v>88</v>
      </c>
      <c r="E74" s="9">
        <v>95</v>
      </c>
      <c r="F74" s="9">
        <v>94</v>
      </c>
      <c r="G74" s="42">
        <f t="shared" si="9"/>
        <v>91.4</v>
      </c>
      <c r="H74" s="29"/>
      <c r="I74" s="29"/>
      <c r="J74" s="30"/>
      <c r="K74" s="30"/>
      <c r="L74" s="30"/>
      <c r="M74" s="30"/>
      <c r="N74" s="30"/>
      <c r="O74" s="44" t="s">
        <v>37</v>
      </c>
      <c r="P74" s="20">
        <v>94</v>
      </c>
      <c r="Q74" s="20">
        <v>90</v>
      </c>
      <c r="R74" s="9">
        <v>94</v>
      </c>
      <c r="S74" s="9">
        <v>93</v>
      </c>
      <c r="T74" s="9">
        <v>93</v>
      </c>
      <c r="U74" s="42">
        <f t="shared" si="10"/>
        <v>92.8</v>
      </c>
      <c r="V74" s="16"/>
    </row>
    <row r="75" spans="1:22" ht="16.5">
      <c r="A75" s="43" t="s">
        <v>20</v>
      </c>
      <c r="B75" s="9">
        <v>94</v>
      </c>
      <c r="C75" s="9">
        <v>93</v>
      </c>
      <c r="D75" s="9">
        <v>95</v>
      </c>
      <c r="E75" s="9">
        <v>91</v>
      </c>
      <c r="F75" s="9">
        <v>88</v>
      </c>
      <c r="G75" s="42">
        <f t="shared" si="9"/>
        <v>92.2</v>
      </c>
      <c r="H75" s="29"/>
      <c r="I75" s="29"/>
      <c r="J75" s="30"/>
      <c r="K75" s="30"/>
      <c r="L75" s="30"/>
      <c r="M75" s="30"/>
      <c r="N75" s="30"/>
      <c r="O75" s="43" t="s">
        <v>23</v>
      </c>
      <c r="P75" s="9">
        <v>96</v>
      </c>
      <c r="Q75" s="9">
        <v>93</v>
      </c>
      <c r="R75" s="9">
        <v>93</v>
      </c>
      <c r="S75" s="9">
        <v>95</v>
      </c>
      <c r="T75" s="9">
        <v>85</v>
      </c>
      <c r="U75" s="42">
        <f t="shared" si="10"/>
        <v>92.4</v>
      </c>
      <c r="V75" s="16"/>
    </row>
    <row r="76" spans="1:22" ht="16.5">
      <c r="A76" s="41" t="s">
        <v>34</v>
      </c>
      <c r="B76" s="9">
        <v>93</v>
      </c>
      <c r="C76" s="9">
        <v>96</v>
      </c>
      <c r="D76" s="9">
        <v>98</v>
      </c>
      <c r="E76" s="9">
        <v>94</v>
      </c>
      <c r="F76" s="9">
        <v>97</v>
      </c>
      <c r="G76" s="42">
        <f t="shared" si="9"/>
        <v>95.6</v>
      </c>
      <c r="H76" s="29"/>
      <c r="I76" s="29"/>
      <c r="J76" s="30"/>
      <c r="K76" s="30"/>
      <c r="L76" s="30"/>
      <c r="M76" s="30"/>
      <c r="N76" s="30"/>
      <c r="O76" s="43" t="s">
        <v>20</v>
      </c>
      <c r="P76" s="9">
        <v>94</v>
      </c>
      <c r="Q76" s="9">
        <v>93</v>
      </c>
      <c r="R76" s="9">
        <v>95</v>
      </c>
      <c r="S76" s="9">
        <v>91</v>
      </c>
      <c r="T76" s="9">
        <v>88</v>
      </c>
      <c r="U76" s="42">
        <f t="shared" si="10"/>
        <v>92.2</v>
      </c>
      <c r="V76" s="16"/>
    </row>
    <row r="77" spans="1:22" ht="16.5">
      <c r="A77" s="43" t="s">
        <v>23</v>
      </c>
      <c r="B77" s="9">
        <v>96</v>
      </c>
      <c r="C77" s="9">
        <v>93</v>
      </c>
      <c r="D77" s="9">
        <v>93</v>
      </c>
      <c r="E77" s="9">
        <v>95</v>
      </c>
      <c r="F77" s="9">
        <v>85</v>
      </c>
      <c r="G77" s="42">
        <f t="shared" si="9"/>
        <v>92.4</v>
      </c>
      <c r="H77" s="29"/>
      <c r="I77" s="29"/>
      <c r="J77" s="30"/>
      <c r="K77" s="30"/>
      <c r="L77" s="30"/>
      <c r="M77" s="30"/>
      <c r="N77" s="30"/>
      <c r="O77" s="44" t="s">
        <v>36</v>
      </c>
      <c r="P77" s="20">
        <v>94</v>
      </c>
      <c r="Q77" s="20">
        <v>90</v>
      </c>
      <c r="R77" s="9">
        <v>93</v>
      </c>
      <c r="S77" s="9">
        <v>87</v>
      </c>
      <c r="T77" s="9">
        <v>97</v>
      </c>
      <c r="U77" s="42">
        <f t="shared" si="10"/>
        <v>92.2</v>
      </c>
      <c r="V77" s="16"/>
    </row>
    <row r="78" spans="1:22" ht="16.5">
      <c r="A78" s="41" t="s">
        <v>27</v>
      </c>
      <c r="B78" s="9">
        <v>90</v>
      </c>
      <c r="C78" s="9">
        <v>89</v>
      </c>
      <c r="D78" s="9">
        <v>90</v>
      </c>
      <c r="E78" s="9">
        <v>96</v>
      </c>
      <c r="F78" s="9">
        <v>90</v>
      </c>
      <c r="G78" s="42">
        <f t="shared" si="9"/>
        <v>91</v>
      </c>
      <c r="I78" s="29"/>
      <c r="J78" s="30"/>
      <c r="K78" s="30"/>
      <c r="L78" s="30"/>
      <c r="M78" s="30"/>
      <c r="N78" s="30"/>
      <c r="O78" s="43" t="s">
        <v>24</v>
      </c>
      <c r="P78" s="9">
        <v>88</v>
      </c>
      <c r="Q78" s="9">
        <v>94</v>
      </c>
      <c r="R78" s="9">
        <v>97</v>
      </c>
      <c r="S78" s="9">
        <v>93</v>
      </c>
      <c r="T78" s="9">
        <v>87</v>
      </c>
      <c r="U78" s="42">
        <f t="shared" si="10"/>
        <v>91.8</v>
      </c>
      <c r="V78" s="16"/>
    </row>
    <row r="79" spans="1:22" ht="16.5">
      <c r="A79" s="43" t="s">
        <v>21</v>
      </c>
      <c r="B79" s="9">
        <v>96</v>
      </c>
      <c r="C79" s="9">
        <v>94</v>
      </c>
      <c r="D79" s="9">
        <v>95</v>
      </c>
      <c r="E79" s="9">
        <v>91</v>
      </c>
      <c r="F79" s="9">
        <v>90</v>
      </c>
      <c r="G79" s="42">
        <f t="shared" si="9"/>
        <v>93.2</v>
      </c>
      <c r="O79" s="41" t="s">
        <v>42</v>
      </c>
      <c r="P79" s="9">
        <v>93</v>
      </c>
      <c r="Q79" s="9">
        <v>89</v>
      </c>
      <c r="R79" s="9">
        <v>93</v>
      </c>
      <c r="S79" s="9">
        <v>92</v>
      </c>
      <c r="T79" s="9">
        <v>92</v>
      </c>
      <c r="U79" s="42">
        <f t="shared" si="10"/>
        <v>91.8</v>
      </c>
      <c r="V79" s="16"/>
    </row>
    <row r="80" spans="1:22" ht="16.5">
      <c r="A80" s="41" t="s">
        <v>53</v>
      </c>
      <c r="B80" s="9"/>
      <c r="C80" s="9"/>
      <c r="D80" s="9">
        <v>87</v>
      </c>
      <c r="E80" s="1"/>
      <c r="F80" s="1"/>
      <c r="G80" s="42">
        <f t="shared" si="9"/>
        <v>87</v>
      </c>
      <c r="O80" s="44" t="s">
        <v>39</v>
      </c>
      <c r="P80" s="20">
        <v>93</v>
      </c>
      <c r="Q80" s="20">
        <v>88</v>
      </c>
      <c r="R80" s="9">
        <v>94</v>
      </c>
      <c r="S80" s="9">
        <v>91</v>
      </c>
      <c r="T80" s="9">
        <v>92</v>
      </c>
      <c r="U80" s="42">
        <f t="shared" si="10"/>
        <v>91.6</v>
      </c>
      <c r="V80" s="16"/>
    </row>
    <row r="81" spans="1:22" ht="16.5">
      <c r="A81" s="44" t="s">
        <v>36</v>
      </c>
      <c r="B81" s="20">
        <v>94</v>
      </c>
      <c r="C81" s="20">
        <v>90</v>
      </c>
      <c r="D81" s="9">
        <v>93</v>
      </c>
      <c r="E81" s="9">
        <v>87</v>
      </c>
      <c r="F81" s="9">
        <v>97</v>
      </c>
      <c r="G81" s="42">
        <f t="shared" si="9"/>
        <v>92.2</v>
      </c>
      <c r="O81" s="41" t="s">
        <v>25</v>
      </c>
      <c r="P81" s="9">
        <v>86</v>
      </c>
      <c r="Q81" s="9">
        <v>94</v>
      </c>
      <c r="R81" s="9">
        <v>88</v>
      </c>
      <c r="S81" s="9">
        <v>95</v>
      </c>
      <c r="T81" s="9">
        <v>94</v>
      </c>
      <c r="U81" s="42">
        <f t="shared" si="10"/>
        <v>91.4</v>
      </c>
      <c r="V81" s="16"/>
    </row>
    <row r="82" spans="1:22" ht="16.5">
      <c r="A82" s="41" t="s">
        <v>54</v>
      </c>
      <c r="B82" s="9">
        <v>93</v>
      </c>
      <c r="C82" s="9">
        <v>95</v>
      </c>
      <c r="D82" s="9">
        <v>95</v>
      </c>
      <c r="E82" s="9">
        <v>91</v>
      </c>
      <c r="F82" s="9">
        <v>97</v>
      </c>
      <c r="G82" s="42">
        <f t="shared" si="9"/>
        <v>94.2</v>
      </c>
      <c r="H82" s="24"/>
      <c r="O82" s="41" t="s">
        <v>31</v>
      </c>
      <c r="P82" s="9">
        <v>94</v>
      </c>
      <c r="Q82" s="9">
        <v>94</v>
      </c>
      <c r="R82" s="9">
        <v>92</v>
      </c>
      <c r="S82" s="9">
        <v>92</v>
      </c>
      <c r="T82" s="9">
        <v>85</v>
      </c>
      <c r="U82" s="42">
        <f t="shared" si="10"/>
        <v>91.4</v>
      </c>
      <c r="V82" s="16"/>
    </row>
    <row r="83" spans="1:22" ht="16.5">
      <c r="A83" s="41" t="s">
        <v>42</v>
      </c>
      <c r="B83" s="9">
        <v>93</v>
      </c>
      <c r="C83" s="9">
        <v>89</v>
      </c>
      <c r="D83" s="9">
        <v>93</v>
      </c>
      <c r="E83" s="9">
        <v>92</v>
      </c>
      <c r="F83" s="9">
        <v>92</v>
      </c>
      <c r="G83" s="42">
        <f t="shared" si="9"/>
        <v>91.8</v>
      </c>
      <c r="O83" s="41" t="s">
        <v>52</v>
      </c>
      <c r="P83" s="9">
        <v>88</v>
      </c>
      <c r="Q83" s="9">
        <v>97</v>
      </c>
      <c r="R83" s="9">
        <v>88</v>
      </c>
      <c r="U83" s="42">
        <f t="shared" si="10"/>
        <v>91</v>
      </c>
      <c r="V83" s="16"/>
    </row>
    <row r="84" spans="1:22" ht="16.5">
      <c r="A84" s="41" t="s">
        <v>49</v>
      </c>
      <c r="B84" s="9">
        <v>76</v>
      </c>
      <c r="C84" s="9">
        <v>88</v>
      </c>
      <c r="D84" s="9">
        <v>90</v>
      </c>
      <c r="E84" s="1"/>
      <c r="F84" s="1"/>
      <c r="G84" s="42">
        <f t="shared" si="9"/>
        <v>84.66666666666667</v>
      </c>
      <c r="O84" s="41" t="s">
        <v>27</v>
      </c>
      <c r="P84" s="9">
        <v>90</v>
      </c>
      <c r="Q84" s="9">
        <v>89</v>
      </c>
      <c r="R84" s="9">
        <v>90</v>
      </c>
      <c r="S84" s="9">
        <v>96</v>
      </c>
      <c r="T84" s="9">
        <v>90</v>
      </c>
      <c r="U84" s="42">
        <f t="shared" si="10"/>
        <v>91</v>
      </c>
      <c r="V84" s="16"/>
    </row>
    <row r="85" spans="1:22" ht="16.5">
      <c r="A85" s="41" t="s">
        <v>26</v>
      </c>
      <c r="B85" s="9">
        <v>89</v>
      </c>
      <c r="C85" s="9">
        <v>88</v>
      </c>
      <c r="D85" s="9">
        <v>86</v>
      </c>
      <c r="E85" s="9">
        <v>87</v>
      </c>
      <c r="F85" s="9">
        <v>88</v>
      </c>
      <c r="G85" s="42">
        <f t="shared" si="9"/>
        <v>87.6</v>
      </c>
      <c r="O85" s="44" t="s">
        <v>35</v>
      </c>
      <c r="P85" s="20">
        <v>88</v>
      </c>
      <c r="Q85" s="20">
        <v>92</v>
      </c>
      <c r="R85" s="9">
        <v>92</v>
      </c>
      <c r="S85" s="9">
        <v>91</v>
      </c>
      <c r="T85" s="9">
        <v>91</v>
      </c>
      <c r="U85" s="42">
        <f t="shared" si="10"/>
        <v>90.8</v>
      </c>
      <c r="V85" s="16"/>
    </row>
    <row r="86" spans="1:22" ht="16.5">
      <c r="A86" s="41" t="s">
        <v>28</v>
      </c>
      <c r="B86" s="9">
        <v>93</v>
      </c>
      <c r="C86" s="9">
        <v>90</v>
      </c>
      <c r="D86" s="9">
        <v>93</v>
      </c>
      <c r="E86" s="9">
        <v>76</v>
      </c>
      <c r="F86" s="9">
        <v>88</v>
      </c>
      <c r="G86" s="42">
        <f t="shared" si="9"/>
        <v>88</v>
      </c>
      <c r="O86" s="41" t="s">
        <v>43</v>
      </c>
      <c r="P86" s="9">
        <v>93</v>
      </c>
      <c r="Q86" s="9">
        <v>95</v>
      </c>
      <c r="R86" s="9">
        <v>91</v>
      </c>
      <c r="S86" s="9">
        <v>89</v>
      </c>
      <c r="T86" s="9">
        <v>84</v>
      </c>
      <c r="U86" s="42">
        <f t="shared" si="10"/>
        <v>90.4</v>
      </c>
      <c r="V86" s="16"/>
    </row>
    <row r="87" spans="1:22" ht="16.5">
      <c r="A87" s="44" t="s">
        <v>37</v>
      </c>
      <c r="B87" s="20">
        <v>94</v>
      </c>
      <c r="C87" s="20">
        <v>90</v>
      </c>
      <c r="D87" s="9">
        <v>94</v>
      </c>
      <c r="E87" s="9">
        <v>93</v>
      </c>
      <c r="F87" s="9">
        <v>93</v>
      </c>
      <c r="G87" s="42">
        <f t="shared" si="9"/>
        <v>92.8</v>
      </c>
      <c r="H87" s="1"/>
      <c r="I87" s="1"/>
      <c r="J87" s="2"/>
      <c r="K87" s="2"/>
      <c r="L87" s="2"/>
      <c r="M87" s="2"/>
      <c r="N87" s="2"/>
      <c r="O87" s="41" t="s">
        <v>50</v>
      </c>
      <c r="P87" s="9">
        <v>87</v>
      </c>
      <c r="Q87" s="9">
        <v>90</v>
      </c>
      <c r="R87" s="9">
        <v>94</v>
      </c>
      <c r="S87" s="1"/>
      <c r="T87" s="1"/>
      <c r="U87" s="42">
        <f t="shared" si="10"/>
        <v>90.33333333333333</v>
      </c>
      <c r="V87" s="16"/>
    </row>
    <row r="88" spans="1:22" ht="16.5">
      <c r="A88" s="41" t="s">
        <v>30</v>
      </c>
      <c r="B88" s="9">
        <v>99</v>
      </c>
      <c r="C88" s="9">
        <v>98</v>
      </c>
      <c r="D88" s="9">
        <v>95</v>
      </c>
      <c r="E88" s="9">
        <v>92</v>
      </c>
      <c r="F88" s="9">
        <v>96</v>
      </c>
      <c r="G88" s="42">
        <f t="shared" si="9"/>
        <v>96</v>
      </c>
      <c r="H88" s="1"/>
      <c r="I88" s="1"/>
      <c r="J88" s="2"/>
      <c r="K88" s="2"/>
      <c r="L88" s="2"/>
      <c r="M88" s="2"/>
      <c r="N88" s="2"/>
      <c r="O88" s="41" t="s">
        <v>41</v>
      </c>
      <c r="P88" s="9">
        <v>93</v>
      </c>
      <c r="Q88" s="9">
        <v>89</v>
      </c>
      <c r="R88" s="9">
        <v>91</v>
      </c>
      <c r="S88" s="9">
        <v>91</v>
      </c>
      <c r="T88" s="9">
        <v>86</v>
      </c>
      <c r="U88" s="42">
        <f t="shared" si="10"/>
        <v>90</v>
      </c>
      <c r="V88" s="16"/>
    </row>
    <row r="89" spans="1:22" ht="16.5">
      <c r="A89" s="41" t="s">
        <v>50</v>
      </c>
      <c r="B89" s="9">
        <v>87</v>
      </c>
      <c r="C89" s="9">
        <v>90</v>
      </c>
      <c r="D89" s="9">
        <v>94</v>
      </c>
      <c r="E89" s="1"/>
      <c r="F89" s="1"/>
      <c r="G89" s="42">
        <f t="shared" si="9"/>
        <v>90.33333333333333</v>
      </c>
      <c r="H89" s="1"/>
      <c r="I89" s="1"/>
      <c r="J89" s="2"/>
      <c r="K89" s="2"/>
      <c r="L89" s="2"/>
      <c r="M89" s="2"/>
      <c r="N89" s="2"/>
      <c r="O89" s="41" t="s">
        <v>44</v>
      </c>
      <c r="P89" s="9">
        <v>87</v>
      </c>
      <c r="Q89" s="9">
        <v>94</v>
      </c>
      <c r="R89" s="9">
        <v>83</v>
      </c>
      <c r="S89" s="9">
        <v>92</v>
      </c>
      <c r="T89" s="9">
        <v>92</v>
      </c>
      <c r="U89" s="42">
        <f t="shared" si="10"/>
        <v>89.6</v>
      </c>
      <c r="V89" s="16"/>
    </row>
    <row r="90" spans="1:21" ht="16.5">
      <c r="A90" s="41" t="s">
        <v>47</v>
      </c>
      <c r="B90" s="9">
        <v>97</v>
      </c>
      <c r="C90" s="9">
        <v>99</v>
      </c>
      <c r="D90" s="9">
        <v>98</v>
      </c>
      <c r="E90" s="9">
        <v>95</v>
      </c>
      <c r="F90" s="9">
        <v>96</v>
      </c>
      <c r="G90" s="42">
        <f t="shared" si="9"/>
        <v>97</v>
      </c>
      <c r="H90" s="1"/>
      <c r="I90" s="1"/>
      <c r="J90" s="2"/>
      <c r="K90" s="2"/>
      <c r="L90" s="2"/>
      <c r="M90" s="2"/>
      <c r="N90" s="2"/>
      <c r="O90" s="44" t="s">
        <v>38</v>
      </c>
      <c r="P90" s="20">
        <v>91</v>
      </c>
      <c r="Q90" s="20">
        <v>87</v>
      </c>
      <c r="R90" s="9">
        <v>89</v>
      </c>
      <c r="S90" s="9">
        <v>89</v>
      </c>
      <c r="T90" s="9">
        <v>90</v>
      </c>
      <c r="U90" s="42">
        <f t="shared" si="10"/>
        <v>89.2</v>
      </c>
    </row>
    <row r="91" spans="1:21" ht="16.5">
      <c r="A91" s="41" t="s">
        <v>44</v>
      </c>
      <c r="B91" s="9">
        <v>87</v>
      </c>
      <c r="C91" s="9">
        <v>94</v>
      </c>
      <c r="D91" s="9">
        <v>83</v>
      </c>
      <c r="E91" s="9">
        <v>92</v>
      </c>
      <c r="F91" s="9">
        <v>92</v>
      </c>
      <c r="G91" s="42">
        <f t="shared" si="9"/>
        <v>89.6</v>
      </c>
      <c r="H91" s="1"/>
      <c r="I91" s="1"/>
      <c r="J91" s="2"/>
      <c r="K91" s="2"/>
      <c r="L91" s="2"/>
      <c r="M91" s="2"/>
      <c r="N91" s="2"/>
      <c r="O91" s="41" t="s">
        <v>28</v>
      </c>
      <c r="P91" s="9">
        <v>93</v>
      </c>
      <c r="Q91" s="9">
        <v>90</v>
      </c>
      <c r="R91" s="9">
        <v>93</v>
      </c>
      <c r="S91" s="9">
        <v>76</v>
      </c>
      <c r="T91" s="9">
        <v>88</v>
      </c>
      <c r="U91" s="42">
        <f t="shared" si="10"/>
        <v>88</v>
      </c>
    </row>
    <row r="92" spans="1:21" ht="16.5">
      <c r="A92" s="41" t="s">
        <v>48</v>
      </c>
      <c r="B92" s="9">
        <v>97</v>
      </c>
      <c r="C92" s="9">
        <v>100</v>
      </c>
      <c r="D92" s="9">
        <v>97</v>
      </c>
      <c r="E92" s="9">
        <v>95</v>
      </c>
      <c r="F92" s="9">
        <v>99</v>
      </c>
      <c r="G92" s="42">
        <f t="shared" si="9"/>
        <v>97.6</v>
      </c>
      <c r="O92" s="41" t="s">
        <v>26</v>
      </c>
      <c r="P92" s="9">
        <v>89</v>
      </c>
      <c r="Q92" s="9">
        <v>88</v>
      </c>
      <c r="R92" s="9">
        <v>86</v>
      </c>
      <c r="S92" s="9">
        <v>87</v>
      </c>
      <c r="T92" s="9">
        <v>88</v>
      </c>
      <c r="U92" s="42">
        <f t="shared" si="10"/>
        <v>87.6</v>
      </c>
    </row>
    <row r="93" spans="1:21" ht="16.5">
      <c r="A93" s="44" t="s">
        <v>35</v>
      </c>
      <c r="B93" s="20">
        <v>88</v>
      </c>
      <c r="C93" s="20">
        <v>92</v>
      </c>
      <c r="D93" s="9">
        <v>92</v>
      </c>
      <c r="E93" s="9">
        <v>91</v>
      </c>
      <c r="F93" s="9">
        <v>91</v>
      </c>
      <c r="G93" s="42">
        <f t="shared" si="9"/>
        <v>90.8</v>
      </c>
      <c r="O93" s="41" t="s">
        <v>53</v>
      </c>
      <c r="P93" s="9"/>
      <c r="Q93" s="9"/>
      <c r="R93" s="9">
        <v>87</v>
      </c>
      <c r="S93" s="1"/>
      <c r="T93" s="1"/>
      <c r="U93" s="42">
        <f t="shared" si="10"/>
        <v>87</v>
      </c>
    </row>
    <row r="94" spans="1:21" ht="16.5">
      <c r="A94" s="41" t="s">
        <v>31</v>
      </c>
      <c r="B94" s="9">
        <v>94</v>
      </c>
      <c r="C94" s="9">
        <v>94</v>
      </c>
      <c r="D94" s="9">
        <v>92</v>
      </c>
      <c r="E94" s="9">
        <v>92</v>
      </c>
      <c r="F94" s="9">
        <v>85</v>
      </c>
      <c r="G94" s="42">
        <f t="shared" si="9"/>
        <v>91.4</v>
      </c>
      <c r="O94" s="41" t="s">
        <v>55</v>
      </c>
      <c r="P94" s="34"/>
      <c r="Q94" s="9">
        <v>87</v>
      </c>
      <c r="R94" s="9">
        <v>80</v>
      </c>
      <c r="S94" s="9">
        <v>88</v>
      </c>
      <c r="T94" s="9">
        <v>91</v>
      </c>
      <c r="U94" s="42">
        <f t="shared" si="10"/>
        <v>86.5</v>
      </c>
    </row>
    <row r="95" spans="1:21" ht="16.5">
      <c r="A95" s="41" t="s">
        <v>55</v>
      </c>
      <c r="B95" s="34"/>
      <c r="C95" s="9">
        <v>87</v>
      </c>
      <c r="D95" s="9">
        <v>80</v>
      </c>
      <c r="E95" s="9">
        <v>88</v>
      </c>
      <c r="F95" s="9">
        <v>91</v>
      </c>
      <c r="G95" s="42">
        <f t="shared" si="9"/>
        <v>86.5</v>
      </c>
      <c r="O95" s="41" t="s">
        <v>51</v>
      </c>
      <c r="P95" s="9">
        <v>87</v>
      </c>
      <c r="Q95" s="9">
        <v>91</v>
      </c>
      <c r="R95" s="9">
        <v>80</v>
      </c>
      <c r="S95" s="1"/>
      <c r="T95" s="1"/>
      <c r="U95" s="42">
        <f t="shared" si="10"/>
        <v>86</v>
      </c>
    </row>
    <row r="96" spans="1:21" ht="16.5">
      <c r="A96" s="45" t="s">
        <v>32</v>
      </c>
      <c r="B96" s="46">
        <v>94</v>
      </c>
      <c r="C96" s="46">
        <v>97</v>
      </c>
      <c r="D96" s="46">
        <v>94</v>
      </c>
      <c r="E96" s="46">
        <v>92</v>
      </c>
      <c r="F96" s="46">
        <v>92</v>
      </c>
      <c r="G96" s="48">
        <f t="shared" si="9"/>
        <v>93.8</v>
      </c>
      <c r="O96" s="45" t="s">
        <v>49</v>
      </c>
      <c r="P96" s="46">
        <v>76</v>
      </c>
      <c r="Q96" s="46">
        <v>88</v>
      </c>
      <c r="R96" s="46">
        <v>90</v>
      </c>
      <c r="S96" s="47"/>
      <c r="T96" s="47"/>
      <c r="U96" s="48">
        <f t="shared" si="10"/>
        <v>84.66666666666667</v>
      </c>
    </row>
  </sheetData>
  <sheetProtection/>
  <mergeCells count="3">
    <mergeCell ref="P39:S39"/>
    <mergeCell ref="A1:V1"/>
    <mergeCell ref="A58:V58"/>
  </mergeCells>
  <printOptions horizontalCentered="1"/>
  <pageMargins left="0.2362204724409449" right="0.2362204724409449" top="0" bottom="0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2014-04-19T17:35:19Z</cp:lastPrinted>
  <dcterms:created xsi:type="dcterms:W3CDTF">1999-01-06T09:31:21Z</dcterms:created>
  <dcterms:modified xsi:type="dcterms:W3CDTF">2014-04-22T09:59:21Z</dcterms:modified>
  <cp:category/>
  <cp:version/>
  <cp:contentType/>
  <cp:contentStatus/>
</cp:coreProperties>
</file>