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<sst xmlns="http://schemas.openxmlformats.org/spreadsheetml/2006/main" count="157" uniqueCount="49">
  <si>
    <t>Mean</t>
  </si>
  <si>
    <t>Total</t>
  </si>
  <si>
    <t>Handicapped Total</t>
  </si>
  <si>
    <t xml:space="preserve">                                                  </t>
  </si>
  <si>
    <t>Handicaps</t>
  </si>
  <si>
    <t xml:space="preserve"> </t>
  </si>
  <si>
    <t>Score Table</t>
  </si>
  <si>
    <t>Position</t>
  </si>
  <si>
    <t>Alphabetical</t>
  </si>
  <si>
    <t>Round</t>
  </si>
  <si>
    <t>Numerical</t>
  </si>
  <si>
    <t>BSSRA Lent Term 2014  Section C - Division 5</t>
  </si>
  <si>
    <t>Abingdon C</t>
  </si>
  <si>
    <t>Ardvreck D</t>
  </si>
  <si>
    <t>Ardvreck E</t>
  </si>
  <si>
    <t>Bedford Modern C</t>
  </si>
  <si>
    <t>Dauntsey's F</t>
  </si>
  <si>
    <t>Ellesmere F</t>
  </si>
  <si>
    <t>Victoria D</t>
  </si>
  <si>
    <t>Bett A</t>
  </si>
  <si>
    <t>Strudwick O</t>
  </si>
  <si>
    <t>Warren A</t>
  </si>
  <si>
    <t>Kavanagh R</t>
  </si>
  <si>
    <t>Morrison B</t>
  </si>
  <si>
    <t>Garrett-Cox M</t>
  </si>
  <si>
    <t>Crighton J</t>
  </si>
  <si>
    <t>Ewing A</t>
  </si>
  <si>
    <t>Da Costa T</t>
  </si>
  <si>
    <t>Luffman A</t>
  </si>
  <si>
    <t>Sumner J</t>
  </si>
  <si>
    <t>Ms Wines G</t>
  </si>
  <si>
    <t>McBride J</t>
  </si>
  <si>
    <t>Tam W</t>
  </si>
  <si>
    <t>Jinks E</t>
  </si>
  <si>
    <t>Paxford G</t>
  </si>
  <si>
    <t>Freer Carmichael D</t>
  </si>
  <si>
    <t>Bain A</t>
  </si>
  <si>
    <t>Bambridge S/Townsend P (sub)</t>
  </si>
  <si>
    <t>Simonson G</t>
  </si>
  <si>
    <t>Hogge J</t>
  </si>
  <si>
    <t>Johnson D</t>
  </si>
  <si>
    <t>Farnell D</t>
  </si>
  <si>
    <t>Holmes M</t>
  </si>
  <si>
    <t>Marshall L</t>
  </si>
  <si>
    <t>Harper O</t>
  </si>
  <si>
    <t>Wainwright J</t>
  </si>
  <si>
    <t>Clare Jeens</t>
  </si>
  <si>
    <t>DNS</t>
  </si>
  <si>
    <t>Stokes E/Gwilt 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</si>
</sst>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zoomScalePageLayoutView="0" workbookViewId="0" topLeftCell="A34">
      <selection activeCell="O2" sqref="O1:O1638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11" customWidth="1"/>
    <col min="8" max="8" width="1.7109375" style="1" customWidth="1"/>
    <col min="9" max="9" width="14.7109375" style="1" hidden="1" customWidth="1"/>
    <col min="10" max="14" width="3.7109375" style="2" hidden="1" customWidth="1"/>
    <col min="15" max="15" width="17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22" ht="16.5"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P2" s="2">
        <v>1</v>
      </c>
      <c r="Q2" s="2">
        <v>2</v>
      </c>
      <c r="R2" s="2">
        <v>3</v>
      </c>
      <c r="S2" s="2">
        <v>4</v>
      </c>
      <c r="T2" s="2">
        <v>5</v>
      </c>
      <c r="U2" s="3"/>
      <c r="V2" s="3"/>
    </row>
    <row r="3" spans="1:22" ht="16.5">
      <c r="A3" s="4"/>
      <c r="B3" s="5"/>
      <c r="C3" s="5"/>
      <c r="D3" s="5"/>
      <c r="E3" s="5"/>
      <c r="F3" s="5"/>
      <c r="G3" s="3"/>
      <c r="O3" s="4"/>
      <c r="P3" s="5"/>
      <c r="Q3" s="5"/>
      <c r="R3" s="5"/>
      <c r="S3" s="5"/>
      <c r="T3" s="5"/>
      <c r="U3" s="3"/>
      <c r="V3" s="3"/>
    </row>
    <row r="4" spans="1:22" ht="16.5">
      <c r="A4" s="27" t="s">
        <v>12</v>
      </c>
      <c r="B4" s="28"/>
      <c r="C4" s="28"/>
      <c r="D4" s="28"/>
      <c r="E4" s="28"/>
      <c r="F4" s="28"/>
      <c r="G4" s="29" t="s">
        <v>0</v>
      </c>
      <c r="H4" s="23"/>
      <c r="I4" s="23"/>
      <c r="J4" s="28"/>
      <c r="K4" s="28"/>
      <c r="L4" s="28"/>
      <c r="M4" s="28"/>
      <c r="N4" s="28"/>
      <c r="O4" s="27" t="s">
        <v>18</v>
      </c>
      <c r="P4" s="28"/>
      <c r="Q4" s="28"/>
      <c r="R4" s="28"/>
      <c r="S4" s="28"/>
      <c r="T4" s="28"/>
      <c r="U4" s="29" t="s">
        <v>0</v>
      </c>
      <c r="V4" s="6"/>
    </row>
    <row r="5" spans="1:22" ht="16.5">
      <c r="A5" s="23" t="s">
        <v>38</v>
      </c>
      <c r="B5" s="23">
        <v>99</v>
      </c>
      <c r="C5" s="23">
        <v>96</v>
      </c>
      <c r="D5" s="23">
        <v>94</v>
      </c>
      <c r="E5" s="23">
        <v>95</v>
      </c>
      <c r="F5" s="23">
        <v>97</v>
      </c>
      <c r="G5" s="30">
        <f aca="true" t="shared" si="0" ref="G5:G10">AVERAGE(B5:F5)</f>
        <v>96.2</v>
      </c>
      <c r="H5" s="23"/>
      <c r="I5" s="23"/>
      <c r="J5" s="28"/>
      <c r="K5" s="28"/>
      <c r="L5" s="28"/>
      <c r="M5" s="28"/>
      <c r="N5" s="28"/>
      <c r="O5" s="23" t="s">
        <v>42</v>
      </c>
      <c r="P5" s="23">
        <v>91</v>
      </c>
      <c r="Q5" s="23">
        <v>96</v>
      </c>
      <c r="R5" s="23">
        <v>94</v>
      </c>
      <c r="S5" s="23">
        <v>91</v>
      </c>
      <c r="T5" s="23">
        <v>96</v>
      </c>
      <c r="U5" s="30">
        <f aca="true" t="shared" si="1" ref="U5:U10">AVERAGE(P5:T5)</f>
        <v>93.6</v>
      </c>
      <c r="V5" s="3"/>
    </row>
    <row r="6" spans="1:22" ht="16.5">
      <c r="A6" s="23" t="s">
        <v>39</v>
      </c>
      <c r="B6" s="23">
        <v>96</v>
      </c>
      <c r="C6" s="23">
        <v>96</v>
      </c>
      <c r="D6" s="23">
        <v>98</v>
      </c>
      <c r="E6" s="23">
        <v>96</v>
      </c>
      <c r="F6" s="23">
        <v>98</v>
      </c>
      <c r="G6" s="30">
        <f t="shared" si="0"/>
        <v>96.8</v>
      </c>
      <c r="H6" s="23"/>
      <c r="I6" s="23"/>
      <c r="J6" s="28"/>
      <c r="K6" s="28"/>
      <c r="L6" s="28"/>
      <c r="M6" s="28"/>
      <c r="N6" s="28"/>
      <c r="O6" s="23" t="s">
        <v>43</v>
      </c>
      <c r="P6" s="23">
        <v>99</v>
      </c>
      <c r="Q6" s="23">
        <v>99</v>
      </c>
      <c r="R6" s="23">
        <v>95</v>
      </c>
      <c r="S6" s="23">
        <v>94</v>
      </c>
      <c r="T6" s="23">
        <v>95</v>
      </c>
      <c r="U6" s="30">
        <f t="shared" si="1"/>
        <v>96.4</v>
      </c>
      <c r="V6" s="3"/>
    </row>
    <row r="7" spans="1:22" ht="16.5">
      <c r="A7" s="23" t="s">
        <v>40</v>
      </c>
      <c r="B7" s="23">
        <v>94</v>
      </c>
      <c r="C7" s="23">
        <v>98</v>
      </c>
      <c r="D7" s="23">
        <v>98</v>
      </c>
      <c r="E7" s="23">
        <v>98</v>
      </c>
      <c r="F7" s="23">
        <v>97</v>
      </c>
      <c r="G7" s="30">
        <f t="shared" si="0"/>
        <v>97</v>
      </c>
      <c r="H7" s="23"/>
      <c r="I7" s="23"/>
      <c r="J7" s="28"/>
      <c r="K7" s="28"/>
      <c r="L7" s="28"/>
      <c r="M7" s="28"/>
      <c r="N7" s="28"/>
      <c r="O7" s="23" t="s">
        <v>44</v>
      </c>
      <c r="P7" s="23">
        <v>99</v>
      </c>
      <c r="Q7" s="23">
        <v>97</v>
      </c>
      <c r="R7" s="23">
        <v>95</v>
      </c>
      <c r="S7" s="23">
        <v>97</v>
      </c>
      <c r="T7" s="23">
        <v>98</v>
      </c>
      <c r="U7" s="30">
        <f t="shared" si="1"/>
        <v>97.2</v>
      </c>
      <c r="V7" s="3"/>
    </row>
    <row r="8" spans="1:22" ht="16.5">
      <c r="A8" s="23" t="s">
        <v>41</v>
      </c>
      <c r="B8" s="23">
        <v>98</v>
      </c>
      <c r="C8" s="23">
        <v>99</v>
      </c>
      <c r="D8" s="23">
        <v>96</v>
      </c>
      <c r="E8" s="23">
        <v>98</v>
      </c>
      <c r="F8" s="23">
        <v>100</v>
      </c>
      <c r="G8" s="30">
        <f t="shared" si="0"/>
        <v>98.2</v>
      </c>
      <c r="H8" s="23"/>
      <c r="I8" s="23"/>
      <c r="J8" s="28"/>
      <c r="K8" s="28"/>
      <c r="L8" s="28"/>
      <c r="M8" s="28"/>
      <c r="N8" s="28"/>
      <c r="O8" s="23" t="s">
        <v>45</v>
      </c>
      <c r="P8" s="23">
        <v>93</v>
      </c>
      <c r="Q8" s="23">
        <v>95</v>
      </c>
      <c r="R8" s="23">
        <v>95</v>
      </c>
      <c r="S8" s="23">
        <v>94</v>
      </c>
      <c r="T8" s="23">
        <v>95</v>
      </c>
      <c r="U8" s="30">
        <f t="shared" si="1"/>
        <v>94.4</v>
      </c>
      <c r="V8" s="3"/>
    </row>
    <row r="9" spans="1:22" ht="16.5">
      <c r="A9" s="31" t="s">
        <v>1</v>
      </c>
      <c r="B9" s="32">
        <f>SUM(B5:B8)</f>
        <v>387</v>
      </c>
      <c r="C9" s="32">
        <f>SUM(C5:C8)</f>
        <v>389</v>
      </c>
      <c r="D9" s="32">
        <f>SUM(D5:D8)</f>
        <v>386</v>
      </c>
      <c r="E9" s="32">
        <f>SUM(E5:E8)</f>
        <v>387</v>
      </c>
      <c r="F9" s="32">
        <f>SUM(F5:F8)</f>
        <v>392</v>
      </c>
      <c r="G9" s="33">
        <f t="shared" si="0"/>
        <v>388.2</v>
      </c>
      <c r="H9" s="23"/>
      <c r="I9" s="23"/>
      <c r="J9" s="28"/>
      <c r="K9" s="28"/>
      <c r="L9" s="28"/>
      <c r="M9" s="28"/>
      <c r="N9" s="28"/>
      <c r="O9" s="31" t="s">
        <v>1</v>
      </c>
      <c r="P9" s="32">
        <f>SUM(P5:P8)</f>
        <v>382</v>
      </c>
      <c r="Q9" s="32">
        <f>SUM(Q5:Q8)</f>
        <v>387</v>
      </c>
      <c r="R9" s="32">
        <f>SUM(R5:R8)</f>
        <v>379</v>
      </c>
      <c r="S9" s="32">
        <f>SUM(S5:S8)</f>
        <v>376</v>
      </c>
      <c r="T9" s="32">
        <f>SUM(T5:T8)</f>
        <v>384</v>
      </c>
      <c r="U9" s="33">
        <f t="shared" si="1"/>
        <v>381.6</v>
      </c>
      <c r="V9" s="3"/>
    </row>
    <row r="10" spans="1:22" ht="16.5">
      <c r="A10" s="31" t="s">
        <v>2</v>
      </c>
      <c r="B10" s="34">
        <f>IF(B9=0,0,B9+$P17)</f>
        <v>387</v>
      </c>
      <c r="C10" s="34">
        <f>IF(C9=0,0,C9+$P17)</f>
        <v>389</v>
      </c>
      <c r="D10" s="34">
        <f>IF(D9=0,0,D9+$P17)</f>
        <v>386</v>
      </c>
      <c r="E10" s="34">
        <f>IF(E9=0,0,E9+$P17)</f>
        <v>387</v>
      </c>
      <c r="F10" s="34">
        <f>IF(F9=0,0,F9+$P17)</f>
        <v>392</v>
      </c>
      <c r="G10" s="33">
        <f t="shared" si="0"/>
        <v>388.2</v>
      </c>
      <c r="H10" s="23"/>
      <c r="I10" s="23"/>
      <c r="J10" s="28"/>
      <c r="K10" s="28"/>
      <c r="L10" s="28"/>
      <c r="M10" s="28"/>
      <c r="N10" s="28"/>
      <c r="O10" s="31" t="s">
        <v>2</v>
      </c>
      <c r="P10" s="34">
        <f>IF(P9=0,0,P9+$P23)</f>
        <v>383</v>
      </c>
      <c r="Q10" s="34">
        <f>IF(Q9=0,0,Q9+$P23)</f>
        <v>388</v>
      </c>
      <c r="R10" s="34">
        <f>IF(R9=0,0,R9+$P23)</f>
        <v>380</v>
      </c>
      <c r="S10" s="34">
        <f>IF(S9=0,0,S9+$P23)</f>
        <v>377</v>
      </c>
      <c r="T10" s="34">
        <f>IF(T9=0,0,T9+$P23)</f>
        <v>385</v>
      </c>
      <c r="U10" s="33">
        <f t="shared" si="1"/>
        <v>382.6</v>
      </c>
      <c r="V10" s="3"/>
    </row>
    <row r="11" spans="1:22" ht="16.5">
      <c r="A11" s="35"/>
      <c r="B11" s="34"/>
      <c r="C11" s="34"/>
      <c r="D11" s="34"/>
      <c r="E11" s="31" t="s">
        <v>2</v>
      </c>
      <c r="F11" s="36">
        <f>SUM(B10:F10)</f>
        <v>1941</v>
      </c>
      <c r="G11" s="37"/>
      <c r="H11" s="23"/>
      <c r="I11" s="23"/>
      <c r="J11" s="28"/>
      <c r="K11" s="28"/>
      <c r="L11" s="28"/>
      <c r="M11" s="28"/>
      <c r="N11" s="28"/>
      <c r="O11" s="35"/>
      <c r="P11" s="34"/>
      <c r="Q11" s="34"/>
      <c r="R11" s="34"/>
      <c r="S11" s="31" t="s">
        <v>2</v>
      </c>
      <c r="T11" s="36">
        <f>SUM(P10:T10)</f>
        <v>1913</v>
      </c>
      <c r="U11" s="37"/>
      <c r="V11" s="12"/>
    </row>
    <row r="12" spans="1:21" ht="16.5">
      <c r="A12" s="27" t="s">
        <v>13</v>
      </c>
      <c r="B12" s="28"/>
      <c r="C12" s="28"/>
      <c r="D12" s="28"/>
      <c r="E12" s="28"/>
      <c r="F12" s="28"/>
      <c r="G12" s="30" t="s">
        <v>3</v>
      </c>
      <c r="H12" s="23"/>
      <c r="I12" s="23"/>
      <c r="J12" s="28"/>
      <c r="K12" s="28"/>
      <c r="L12" s="28"/>
      <c r="M12" s="28"/>
      <c r="N12" s="28"/>
      <c r="O12" s="23"/>
      <c r="P12" s="23"/>
      <c r="Q12" s="23"/>
      <c r="R12" s="23"/>
      <c r="S12" s="23"/>
      <c r="T12" s="23"/>
      <c r="U12" s="23"/>
    </row>
    <row r="13" spans="1:21" ht="16.5">
      <c r="A13" s="23" t="s">
        <v>19</v>
      </c>
      <c r="B13" s="23">
        <v>88</v>
      </c>
      <c r="C13" s="23">
        <v>88</v>
      </c>
      <c r="D13" s="23">
        <v>93</v>
      </c>
      <c r="E13" s="23">
        <v>87</v>
      </c>
      <c r="F13" s="23">
        <v>87</v>
      </c>
      <c r="G13" s="30">
        <f aca="true" t="shared" si="2" ref="G13:G18">AVERAGE(B13:F13)</f>
        <v>88.6</v>
      </c>
      <c r="H13" s="23"/>
      <c r="I13" s="23"/>
      <c r="J13" s="28"/>
      <c r="K13" s="28"/>
      <c r="L13" s="28"/>
      <c r="M13" s="28"/>
      <c r="N13" s="28"/>
      <c r="O13" s="23"/>
      <c r="P13" s="49"/>
      <c r="Q13" s="49"/>
      <c r="R13" s="49"/>
      <c r="S13" s="49"/>
      <c r="T13" s="23"/>
      <c r="U13" s="23"/>
    </row>
    <row r="14" spans="1:21" ht="16.5">
      <c r="A14" s="23" t="s">
        <v>20</v>
      </c>
      <c r="B14" s="23">
        <v>95</v>
      </c>
      <c r="C14" s="23">
        <v>98</v>
      </c>
      <c r="D14" s="23">
        <v>87</v>
      </c>
      <c r="E14" s="23">
        <v>96</v>
      </c>
      <c r="F14" s="23">
        <v>95</v>
      </c>
      <c r="G14" s="30">
        <f t="shared" si="2"/>
        <v>94.2</v>
      </c>
      <c r="H14" s="23"/>
      <c r="I14" s="23"/>
      <c r="J14" s="28"/>
      <c r="K14" s="28"/>
      <c r="L14" s="28"/>
      <c r="M14" s="28"/>
      <c r="N14" s="28"/>
      <c r="O14" s="28"/>
      <c r="P14" s="23"/>
      <c r="Q14" s="23"/>
      <c r="R14" s="23"/>
      <c r="S14" s="23"/>
      <c r="T14" s="23"/>
      <c r="U14" s="23"/>
    </row>
    <row r="15" spans="1:21" ht="16.5">
      <c r="A15" s="23" t="s">
        <v>21</v>
      </c>
      <c r="B15" s="23">
        <v>85</v>
      </c>
      <c r="C15" s="23">
        <v>89</v>
      </c>
      <c r="D15" s="23">
        <v>95</v>
      </c>
      <c r="E15" s="23">
        <v>97</v>
      </c>
      <c r="F15" s="23">
        <v>97</v>
      </c>
      <c r="G15" s="30">
        <f t="shared" si="2"/>
        <v>92.6</v>
      </c>
      <c r="H15" s="23"/>
      <c r="I15" s="23"/>
      <c r="J15" s="28"/>
      <c r="K15" s="28"/>
      <c r="L15" s="28"/>
      <c r="M15" s="28"/>
      <c r="N15" s="28"/>
      <c r="O15" s="23"/>
      <c r="P15" s="23"/>
      <c r="Q15" s="23"/>
      <c r="R15" s="23"/>
      <c r="S15" s="23"/>
      <c r="T15" s="23"/>
      <c r="U15" s="23"/>
    </row>
    <row r="16" spans="1:21" ht="16.5">
      <c r="A16" s="23" t="s">
        <v>22</v>
      </c>
      <c r="B16" s="23">
        <v>97</v>
      </c>
      <c r="C16" s="23">
        <v>90</v>
      </c>
      <c r="D16" s="23">
        <v>90</v>
      </c>
      <c r="E16" s="23">
        <v>94</v>
      </c>
      <c r="F16" s="23">
        <v>95</v>
      </c>
      <c r="G16" s="30">
        <f t="shared" si="2"/>
        <v>93.2</v>
      </c>
      <c r="H16" s="23"/>
      <c r="I16" s="23"/>
      <c r="J16" s="28"/>
      <c r="K16" s="28"/>
      <c r="L16" s="28"/>
      <c r="M16" s="28"/>
      <c r="N16" s="28"/>
      <c r="O16" s="38" t="s">
        <v>4</v>
      </c>
      <c r="P16" s="23"/>
      <c r="Q16" s="23"/>
      <c r="R16" s="23"/>
      <c r="S16" s="23"/>
      <c r="T16" s="23"/>
      <c r="U16" s="23"/>
    </row>
    <row r="17" spans="1:21" ht="16.5">
      <c r="A17" s="31" t="s">
        <v>1</v>
      </c>
      <c r="B17" s="32">
        <f>SUM(B13:B16)</f>
        <v>365</v>
      </c>
      <c r="C17" s="32">
        <f>SUM(C13:C16)</f>
        <v>365</v>
      </c>
      <c r="D17" s="32">
        <f>SUM(D13:D16)</f>
        <v>365</v>
      </c>
      <c r="E17" s="32">
        <f>SUM(E13:E16)</f>
        <v>374</v>
      </c>
      <c r="F17" s="32">
        <f>SUM(F13:F16)</f>
        <v>374</v>
      </c>
      <c r="G17" s="33">
        <f t="shared" si="2"/>
        <v>368.6</v>
      </c>
      <c r="H17" s="23"/>
      <c r="I17" s="23"/>
      <c r="J17" s="28"/>
      <c r="K17" s="28"/>
      <c r="L17" s="28"/>
      <c r="M17" s="28"/>
      <c r="N17" s="28"/>
      <c r="O17" s="39" t="str">
        <f aca="true" t="shared" si="3" ref="O17:O23">O43</f>
        <v>Abingdon C</v>
      </c>
      <c r="P17" s="40">
        <v>0</v>
      </c>
      <c r="Q17" s="23"/>
      <c r="R17" s="23"/>
      <c r="S17" s="23"/>
      <c r="T17" s="23"/>
      <c r="U17" s="23"/>
    </row>
    <row r="18" spans="1:21" ht="16.5">
      <c r="A18" s="31" t="s">
        <v>2</v>
      </c>
      <c r="B18" s="34">
        <f>IF(B17=0,0,B17+$P18)</f>
        <v>377</v>
      </c>
      <c r="C18" s="34">
        <f>IF(C17=0,0,C17+$P18)</f>
        <v>377</v>
      </c>
      <c r="D18" s="34">
        <f>IF(D17=0,0,D17+$P18)</f>
        <v>377</v>
      </c>
      <c r="E18" s="34">
        <f>IF(E17=0,0,E17+$P18)</f>
        <v>386</v>
      </c>
      <c r="F18" s="34">
        <f>IF(F17=0,0,F17+$P18)</f>
        <v>386</v>
      </c>
      <c r="G18" s="33">
        <f t="shared" si="2"/>
        <v>380.6</v>
      </c>
      <c r="H18" s="23"/>
      <c r="I18" s="23"/>
      <c r="J18" s="28"/>
      <c r="K18" s="28"/>
      <c r="L18" s="28"/>
      <c r="M18" s="28"/>
      <c r="N18" s="28"/>
      <c r="O18" s="39" t="str">
        <f t="shared" si="3"/>
        <v>Ardvreck D</v>
      </c>
      <c r="P18" s="28">
        <v>12</v>
      </c>
      <c r="Q18" s="23"/>
      <c r="R18" s="23"/>
      <c r="S18" s="23"/>
      <c r="T18" s="23"/>
      <c r="U18" s="23"/>
    </row>
    <row r="19" spans="1:21" ht="16.5">
      <c r="A19" s="35"/>
      <c r="B19" s="34"/>
      <c r="C19" s="34"/>
      <c r="D19" s="34"/>
      <c r="E19" s="31" t="s">
        <v>2</v>
      </c>
      <c r="F19" s="36">
        <f>SUM(B18:F18)</f>
        <v>1903</v>
      </c>
      <c r="G19" s="37"/>
      <c r="H19" s="23"/>
      <c r="I19" s="23"/>
      <c r="J19" s="28"/>
      <c r="K19" s="28"/>
      <c r="L19" s="28"/>
      <c r="M19" s="28"/>
      <c r="N19" s="28"/>
      <c r="O19" s="39" t="str">
        <f t="shared" si="3"/>
        <v>Ardvreck E</v>
      </c>
      <c r="P19" s="28">
        <v>8</v>
      </c>
      <c r="Q19" s="23"/>
      <c r="R19" s="23"/>
      <c r="S19" s="23"/>
      <c r="T19" s="23"/>
      <c r="U19" s="23"/>
    </row>
    <row r="20" spans="1:21" ht="16.5">
      <c r="A20" s="27" t="s">
        <v>14</v>
      </c>
      <c r="B20" s="41" t="s">
        <v>5</v>
      </c>
      <c r="C20" s="41" t="s">
        <v>5</v>
      </c>
      <c r="D20" s="41" t="s">
        <v>5</v>
      </c>
      <c r="E20" s="41" t="s">
        <v>5</v>
      </c>
      <c r="F20" s="41" t="s">
        <v>5</v>
      </c>
      <c r="G20" s="30" t="s">
        <v>5</v>
      </c>
      <c r="H20" s="23"/>
      <c r="I20" s="23"/>
      <c r="J20" s="28"/>
      <c r="K20" s="28"/>
      <c r="L20" s="28"/>
      <c r="M20" s="28"/>
      <c r="N20" s="28"/>
      <c r="O20" s="39" t="str">
        <f t="shared" si="3"/>
        <v>Bedford Modern C</v>
      </c>
      <c r="P20" s="28">
        <v>7</v>
      </c>
      <c r="Q20" s="23"/>
      <c r="R20" s="23"/>
      <c r="S20" s="23"/>
      <c r="T20" s="23"/>
      <c r="U20" s="23"/>
    </row>
    <row r="21" spans="1:21" ht="16.5">
      <c r="A21" s="23" t="s">
        <v>23</v>
      </c>
      <c r="B21" s="23">
        <v>96</v>
      </c>
      <c r="C21" s="23">
        <v>90</v>
      </c>
      <c r="D21" s="23">
        <v>93</v>
      </c>
      <c r="E21" s="23">
        <v>95</v>
      </c>
      <c r="F21" s="23">
        <v>91</v>
      </c>
      <c r="G21" s="30">
        <f aca="true" t="shared" si="4" ref="G21:G26">AVERAGE(B21:F21)</f>
        <v>93</v>
      </c>
      <c r="H21" s="23"/>
      <c r="I21" s="23"/>
      <c r="J21" s="28"/>
      <c r="K21" s="28"/>
      <c r="L21" s="28"/>
      <c r="M21" s="28"/>
      <c r="N21" s="28"/>
      <c r="O21" s="42" t="str">
        <f t="shared" si="3"/>
        <v>Dauntsey's F</v>
      </c>
      <c r="P21" s="28">
        <v>10</v>
      </c>
      <c r="Q21" s="23"/>
      <c r="R21" s="23"/>
      <c r="S21" s="23"/>
      <c r="T21" s="23"/>
      <c r="U21" s="23"/>
    </row>
    <row r="22" spans="1:21" ht="16.5">
      <c r="A22" s="23" t="s">
        <v>24</v>
      </c>
      <c r="B22" s="23">
        <v>96</v>
      </c>
      <c r="C22" s="23">
        <v>90</v>
      </c>
      <c r="D22" s="23">
        <v>95</v>
      </c>
      <c r="E22" s="23">
        <v>94</v>
      </c>
      <c r="F22" s="23">
        <v>90</v>
      </c>
      <c r="G22" s="30">
        <f t="shared" si="4"/>
        <v>93</v>
      </c>
      <c r="H22" s="23"/>
      <c r="I22" s="23"/>
      <c r="J22" s="28"/>
      <c r="K22" s="28"/>
      <c r="L22" s="28"/>
      <c r="M22" s="28"/>
      <c r="N22" s="28"/>
      <c r="O22" s="42" t="str">
        <f t="shared" si="3"/>
        <v>Ellesmere F</v>
      </c>
      <c r="P22" s="28">
        <v>11</v>
      </c>
      <c r="Q22" s="23"/>
      <c r="R22" s="23"/>
      <c r="S22" s="23"/>
      <c r="T22" s="23"/>
      <c r="U22" s="23"/>
    </row>
    <row r="23" spans="1:21" ht="16.5">
      <c r="A23" s="23" t="s">
        <v>25</v>
      </c>
      <c r="B23" s="23">
        <v>93</v>
      </c>
      <c r="C23" s="23">
        <v>92</v>
      </c>
      <c r="D23" s="23">
        <v>95</v>
      </c>
      <c r="E23" s="23">
        <v>97</v>
      </c>
      <c r="F23" s="23">
        <v>96</v>
      </c>
      <c r="G23" s="30">
        <f t="shared" si="4"/>
        <v>94.6</v>
      </c>
      <c r="H23" s="23"/>
      <c r="I23" s="23"/>
      <c r="J23" s="28"/>
      <c r="K23" s="28"/>
      <c r="L23" s="28"/>
      <c r="M23" s="28"/>
      <c r="N23" s="28"/>
      <c r="O23" s="42" t="str">
        <f t="shared" si="3"/>
        <v>Victoria D</v>
      </c>
      <c r="P23" s="28">
        <v>1</v>
      </c>
      <c r="Q23" s="23"/>
      <c r="R23" s="23"/>
      <c r="S23" s="23"/>
      <c r="T23" s="23"/>
      <c r="U23" s="23"/>
    </row>
    <row r="24" spans="1:21" ht="16.5">
      <c r="A24" s="23" t="s">
        <v>26</v>
      </c>
      <c r="B24" s="23">
        <v>96</v>
      </c>
      <c r="C24" s="23">
        <v>93</v>
      </c>
      <c r="D24" s="23">
        <v>95</v>
      </c>
      <c r="E24" s="23">
        <v>95</v>
      </c>
      <c r="F24" s="23">
        <v>96</v>
      </c>
      <c r="G24" s="30">
        <f t="shared" si="4"/>
        <v>95</v>
      </c>
      <c r="H24" s="23"/>
      <c r="I24" s="23"/>
      <c r="J24" s="28"/>
      <c r="K24" s="28"/>
      <c r="L24" s="28"/>
      <c r="M24" s="28"/>
      <c r="N24" s="28"/>
      <c r="O24" s="23"/>
      <c r="P24" s="23"/>
      <c r="Q24" s="23"/>
      <c r="R24" s="23"/>
      <c r="S24" s="23"/>
      <c r="T24" s="23"/>
      <c r="U24" s="23"/>
    </row>
    <row r="25" spans="1:21" ht="16.5">
      <c r="A25" s="31" t="s">
        <v>1</v>
      </c>
      <c r="B25" s="32">
        <f>SUM(B21:B24)</f>
        <v>381</v>
      </c>
      <c r="C25" s="32">
        <f>SUM(C21:C24)</f>
        <v>365</v>
      </c>
      <c r="D25" s="32">
        <f>SUM(D21:D24)</f>
        <v>378</v>
      </c>
      <c r="E25" s="32">
        <f>SUM(E21:E24)</f>
        <v>381</v>
      </c>
      <c r="F25" s="32">
        <f>SUM(F21:F24)</f>
        <v>373</v>
      </c>
      <c r="G25" s="33">
        <f t="shared" si="4"/>
        <v>375.6</v>
      </c>
      <c r="H25" s="23"/>
      <c r="I25" s="23"/>
      <c r="J25" s="28"/>
      <c r="K25" s="28"/>
      <c r="L25" s="28"/>
      <c r="M25" s="28"/>
      <c r="N25" s="28"/>
      <c r="O25" s="23"/>
      <c r="P25" s="23"/>
      <c r="Q25" s="23"/>
      <c r="R25" s="23"/>
      <c r="S25" s="23"/>
      <c r="T25" s="23"/>
      <c r="U25" s="23"/>
    </row>
    <row r="26" spans="1:21" ht="16.5">
      <c r="A26" s="31" t="s">
        <v>2</v>
      </c>
      <c r="B26" s="34">
        <f>IF(B25=0,0,B25+$P19)</f>
        <v>389</v>
      </c>
      <c r="C26" s="34">
        <f>IF(C25=0,0,C25+$P19)</f>
        <v>373</v>
      </c>
      <c r="D26" s="34">
        <f>IF(D25=0,0,D25+$P19)</f>
        <v>386</v>
      </c>
      <c r="E26" s="34">
        <f>IF(E25=0,0,E25+$P19)</f>
        <v>389</v>
      </c>
      <c r="F26" s="34">
        <f>IF(F25=0,0,F25+$P19)</f>
        <v>381</v>
      </c>
      <c r="G26" s="33">
        <f t="shared" si="4"/>
        <v>383.6</v>
      </c>
      <c r="H26" s="23"/>
      <c r="I26" s="23"/>
      <c r="J26" s="28"/>
      <c r="K26" s="28"/>
      <c r="L26" s="28"/>
      <c r="M26" s="28"/>
      <c r="N26" s="28"/>
      <c r="O26" s="23"/>
      <c r="P26" s="23"/>
      <c r="Q26" s="23"/>
      <c r="R26" s="23"/>
      <c r="S26" s="23"/>
      <c r="T26" s="23"/>
      <c r="U26" s="23"/>
    </row>
    <row r="27" spans="1:21" ht="16.5">
      <c r="A27" s="35"/>
      <c r="B27" s="34"/>
      <c r="C27" s="34"/>
      <c r="D27" s="34"/>
      <c r="E27" s="31" t="s">
        <v>2</v>
      </c>
      <c r="F27" s="36">
        <f>SUM(B26:F26)</f>
        <v>1918</v>
      </c>
      <c r="G27" s="37"/>
      <c r="H27" s="23"/>
      <c r="I27" s="23"/>
      <c r="J27" s="28"/>
      <c r="K27" s="28"/>
      <c r="L27" s="28"/>
      <c r="M27" s="28"/>
      <c r="N27" s="28"/>
      <c r="O27" s="23"/>
      <c r="P27" s="23"/>
      <c r="Q27" s="23"/>
      <c r="R27" s="23"/>
      <c r="S27" s="23"/>
      <c r="T27" s="23"/>
      <c r="U27" s="23"/>
    </row>
    <row r="28" spans="1:21" ht="16.5">
      <c r="A28" s="27" t="s">
        <v>15</v>
      </c>
      <c r="B28" s="28"/>
      <c r="C28" s="28"/>
      <c r="D28" s="28"/>
      <c r="E28" s="28"/>
      <c r="F28" s="28" t="s">
        <v>5</v>
      </c>
      <c r="G28" s="30" t="s">
        <v>5</v>
      </c>
      <c r="H28" s="23"/>
      <c r="I28" s="23"/>
      <c r="J28" s="28"/>
      <c r="K28" s="28"/>
      <c r="L28" s="28"/>
      <c r="M28" s="28"/>
      <c r="N28" s="28"/>
      <c r="O28" s="23"/>
      <c r="P28" s="23"/>
      <c r="Q28" s="23"/>
      <c r="R28" s="23"/>
      <c r="S28" s="23"/>
      <c r="T28" s="23"/>
      <c r="U28" s="23"/>
    </row>
    <row r="29" spans="1:21" ht="16.5">
      <c r="A29" s="23" t="s">
        <v>27</v>
      </c>
      <c r="B29" s="23">
        <v>89</v>
      </c>
      <c r="C29" s="23">
        <v>89</v>
      </c>
      <c r="D29" s="23">
        <v>88</v>
      </c>
      <c r="E29" s="23" t="s">
        <v>47</v>
      </c>
      <c r="F29" s="23" t="s">
        <v>47</v>
      </c>
      <c r="G29" s="30">
        <f aca="true" t="shared" si="5" ref="G29:G34">AVERAGE(B29:F29)</f>
        <v>88.66666666666667</v>
      </c>
      <c r="H29" s="23"/>
      <c r="I29" s="23"/>
      <c r="J29" s="28"/>
      <c r="K29" s="28"/>
      <c r="L29" s="28"/>
      <c r="M29" s="28"/>
      <c r="N29" s="28"/>
      <c r="O29" s="23"/>
      <c r="P29" s="23"/>
      <c r="Q29" s="23"/>
      <c r="R29" s="23"/>
      <c r="S29" s="23"/>
      <c r="T29" s="23"/>
      <c r="U29" s="23"/>
    </row>
    <row r="30" spans="1:21" ht="16.5">
      <c r="A30" s="23" t="s">
        <v>28</v>
      </c>
      <c r="B30" s="23">
        <v>92</v>
      </c>
      <c r="C30" s="23">
        <v>93</v>
      </c>
      <c r="D30" s="23">
        <v>91</v>
      </c>
      <c r="E30" s="23">
        <v>99</v>
      </c>
      <c r="F30" s="23">
        <v>89</v>
      </c>
      <c r="G30" s="30">
        <f t="shared" si="5"/>
        <v>92.8</v>
      </c>
      <c r="H30" s="23"/>
      <c r="I30" s="23"/>
      <c r="J30" s="28"/>
      <c r="K30" s="28"/>
      <c r="L30" s="28"/>
      <c r="M30" s="28"/>
      <c r="N30" s="28"/>
      <c r="O30" s="23"/>
      <c r="P30" s="23"/>
      <c r="Q30" s="23"/>
      <c r="R30" s="23"/>
      <c r="S30" s="23"/>
      <c r="T30" s="23"/>
      <c r="U30" s="23"/>
    </row>
    <row r="31" spans="1:21" ht="16.5">
      <c r="A31" s="23" t="s">
        <v>29</v>
      </c>
      <c r="B31" s="23">
        <v>93</v>
      </c>
      <c r="C31" s="23">
        <v>94</v>
      </c>
      <c r="D31" s="23">
        <v>96</v>
      </c>
      <c r="E31" s="23">
        <v>93</v>
      </c>
      <c r="F31" s="23">
        <v>93</v>
      </c>
      <c r="G31" s="30">
        <f t="shared" si="5"/>
        <v>93.8</v>
      </c>
      <c r="H31" s="23"/>
      <c r="I31" s="23"/>
      <c r="J31" s="28"/>
      <c r="K31" s="28"/>
      <c r="L31" s="28"/>
      <c r="M31" s="28"/>
      <c r="N31" s="28"/>
      <c r="O31" s="23"/>
      <c r="P31" s="23"/>
      <c r="Q31" s="23"/>
      <c r="R31" s="23"/>
      <c r="S31" s="23"/>
      <c r="T31" s="23"/>
      <c r="U31" s="23"/>
    </row>
    <row r="32" spans="1:21" ht="16.5">
      <c r="A32" s="23" t="s">
        <v>30</v>
      </c>
      <c r="B32" s="23">
        <v>98</v>
      </c>
      <c r="C32" s="23">
        <v>99</v>
      </c>
      <c r="D32" s="23">
        <v>99</v>
      </c>
      <c r="E32" s="23">
        <v>97</v>
      </c>
      <c r="F32" s="23">
        <v>98</v>
      </c>
      <c r="G32" s="30">
        <f t="shared" si="5"/>
        <v>98.2</v>
      </c>
      <c r="H32" s="23"/>
      <c r="I32" s="23"/>
      <c r="J32" s="28"/>
      <c r="K32" s="28"/>
      <c r="L32" s="28"/>
      <c r="M32" s="28"/>
      <c r="N32" s="28"/>
      <c r="O32" s="23"/>
      <c r="P32" s="23"/>
      <c r="Q32" s="23"/>
      <c r="R32" s="23"/>
      <c r="S32" s="23"/>
      <c r="T32" s="23"/>
      <c r="U32" s="23"/>
    </row>
    <row r="33" spans="1:21" ht="16.5">
      <c r="A33" s="31" t="s">
        <v>1</v>
      </c>
      <c r="B33" s="32">
        <f>SUM(B29:B32)</f>
        <v>372</v>
      </c>
      <c r="C33" s="32">
        <f>SUM(C29:C32)</f>
        <v>375</v>
      </c>
      <c r="D33" s="32">
        <f>SUM(D29:D32)</f>
        <v>374</v>
      </c>
      <c r="E33" s="32">
        <f>SUM(E29:E32)</f>
        <v>289</v>
      </c>
      <c r="F33" s="32">
        <f>SUM(F29:F32)</f>
        <v>280</v>
      </c>
      <c r="G33" s="33">
        <f t="shared" si="5"/>
        <v>338</v>
      </c>
      <c r="H33" s="23"/>
      <c r="I33" s="23"/>
      <c r="J33" s="28"/>
      <c r="K33" s="28"/>
      <c r="L33" s="28"/>
      <c r="M33" s="28"/>
      <c r="N33" s="28"/>
      <c r="O33" s="23"/>
      <c r="P33" s="23"/>
      <c r="Q33" s="23"/>
      <c r="R33" s="23"/>
      <c r="S33" s="23"/>
      <c r="T33" s="23"/>
      <c r="U33" s="23"/>
    </row>
    <row r="34" spans="1:21" ht="16.5">
      <c r="A34" s="31" t="s">
        <v>2</v>
      </c>
      <c r="B34" s="34">
        <f>IF(B33=0,0,B33+$P20)</f>
        <v>379</v>
      </c>
      <c r="C34" s="34">
        <f>IF(C33=0,0,C33+$P20)</f>
        <v>382</v>
      </c>
      <c r="D34" s="34">
        <f>IF(D33=0,0,D33+$P20)</f>
        <v>381</v>
      </c>
      <c r="E34" s="34">
        <f>IF(E33=0,0,E33+$P20)</f>
        <v>296</v>
      </c>
      <c r="F34" s="34">
        <f>IF(F33=0,0,F33+$P20)</f>
        <v>287</v>
      </c>
      <c r="G34" s="33">
        <f t="shared" si="5"/>
        <v>345</v>
      </c>
      <c r="H34" s="23"/>
      <c r="I34" s="23"/>
      <c r="J34" s="28"/>
      <c r="K34" s="28"/>
      <c r="L34" s="28"/>
      <c r="M34" s="28"/>
      <c r="N34" s="28"/>
      <c r="O34" s="23"/>
      <c r="P34" s="23"/>
      <c r="Q34" s="23"/>
      <c r="R34" s="23"/>
      <c r="S34" s="23"/>
      <c r="T34" s="23"/>
      <c r="U34" s="23"/>
    </row>
    <row r="35" spans="1:21" ht="16.5">
      <c r="A35" s="35"/>
      <c r="B35" s="34"/>
      <c r="C35" s="34"/>
      <c r="D35" s="34"/>
      <c r="E35" s="31" t="s">
        <v>2</v>
      </c>
      <c r="F35" s="36">
        <f>SUM(B34:F34)</f>
        <v>1725</v>
      </c>
      <c r="G35" s="37"/>
      <c r="H35" s="23"/>
      <c r="I35" s="23"/>
      <c r="J35" s="28"/>
      <c r="K35" s="28"/>
      <c r="L35" s="28"/>
      <c r="M35" s="28"/>
      <c r="N35" s="28"/>
      <c r="O35" s="23"/>
      <c r="P35" s="23" t="s">
        <v>46</v>
      </c>
      <c r="Q35" s="23"/>
      <c r="R35" s="23"/>
      <c r="S35" s="23"/>
      <c r="T35" s="23"/>
      <c r="U35" s="23"/>
    </row>
    <row r="36" spans="1:21" ht="16.5">
      <c r="A36" s="27" t="s">
        <v>16</v>
      </c>
      <c r="B36" s="28"/>
      <c r="C36" s="28"/>
      <c r="D36" s="28"/>
      <c r="E36" s="28"/>
      <c r="F36" s="28" t="s">
        <v>5</v>
      </c>
      <c r="G36" s="30" t="s">
        <v>5</v>
      </c>
      <c r="H36" s="23"/>
      <c r="I36" s="23"/>
      <c r="J36" s="28"/>
      <c r="K36" s="28"/>
      <c r="L36" s="28"/>
      <c r="M36" s="28"/>
      <c r="N36" s="28"/>
      <c r="O36" s="23"/>
      <c r="P36" s="49">
        <f ca="1">TODAY()</f>
        <v>41757</v>
      </c>
      <c r="Q36" s="49"/>
      <c r="R36" s="49"/>
      <c r="S36" s="49"/>
      <c r="T36" s="23"/>
      <c r="U36" s="23"/>
    </row>
    <row r="37" spans="1:21" ht="16.5">
      <c r="A37" s="23" t="s">
        <v>31</v>
      </c>
      <c r="B37" s="23">
        <v>88</v>
      </c>
      <c r="C37" s="23">
        <v>94</v>
      </c>
      <c r="D37" s="23">
        <v>96</v>
      </c>
      <c r="E37" s="23">
        <v>96</v>
      </c>
      <c r="F37" s="23">
        <v>97</v>
      </c>
      <c r="G37" s="30">
        <f aca="true" t="shared" si="6" ref="G37:G42">AVERAGE(B37:F37)</f>
        <v>94.2</v>
      </c>
      <c r="H37" s="23"/>
      <c r="I37" s="23"/>
      <c r="J37" s="28"/>
      <c r="K37" s="28"/>
      <c r="L37" s="28"/>
      <c r="M37" s="28"/>
      <c r="N37" s="28"/>
      <c r="O37" s="43"/>
      <c r="P37" s="23"/>
      <c r="Q37" s="44"/>
      <c r="R37" s="44"/>
      <c r="S37" s="44"/>
      <c r="T37" s="23"/>
      <c r="U37" s="23"/>
    </row>
    <row r="38" spans="1:21" ht="16.5">
      <c r="A38" s="23" t="s">
        <v>32</v>
      </c>
      <c r="B38" s="23">
        <v>89</v>
      </c>
      <c r="C38" s="23">
        <v>92</v>
      </c>
      <c r="D38" s="23">
        <v>88</v>
      </c>
      <c r="E38" s="23">
        <v>98</v>
      </c>
      <c r="F38" s="23">
        <v>94</v>
      </c>
      <c r="G38" s="30">
        <f t="shared" si="6"/>
        <v>92.2</v>
      </c>
      <c r="H38" s="23"/>
      <c r="I38" s="23"/>
      <c r="J38" s="28"/>
      <c r="K38" s="28"/>
      <c r="L38" s="28"/>
      <c r="M38" s="28"/>
      <c r="N38" s="28"/>
      <c r="O38" s="43"/>
      <c r="P38" s="23"/>
      <c r="Q38" s="23"/>
      <c r="R38" s="23"/>
      <c r="S38" s="23"/>
      <c r="T38" s="23"/>
      <c r="U38" s="23"/>
    </row>
    <row r="39" spans="1:21" ht="16.5">
      <c r="A39" s="23" t="s">
        <v>33</v>
      </c>
      <c r="B39" s="23">
        <v>90</v>
      </c>
      <c r="C39" s="23">
        <v>93</v>
      </c>
      <c r="D39" s="23">
        <v>92</v>
      </c>
      <c r="E39" s="23">
        <v>94</v>
      </c>
      <c r="F39" s="23">
        <v>93</v>
      </c>
      <c r="G39" s="30">
        <f t="shared" si="6"/>
        <v>92.4</v>
      </c>
      <c r="H39" s="23"/>
      <c r="I39" s="23"/>
      <c r="J39" s="28"/>
      <c r="K39" s="28"/>
      <c r="L39" s="28"/>
      <c r="M39" s="28"/>
      <c r="N39" s="28"/>
      <c r="O39" s="43"/>
      <c r="P39" s="23"/>
      <c r="Q39" s="23"/>
      <c r="R39" s="23"/>
      <c r="S39" s="23"/>
      <c r="T39" s="23"/>
      <c r="U39" s="23"/>
    </row>
    <row r="40" spans="1:21" ht="16.5">
      <c r="A40" s="23" t="s">
        <v>34</v>
      </c>
      <c r="B40" s="23">
        <v>96</v>
      </c>
      <c r="C40" s="23">
        <v>95</v>
      </c>
      <c r="D40" s="23">
        <v>94</v>
      </c>
      <c r="E40" s="23">
        <v>97</v>
      </c>
      <c r="F40" s="23">
        <v>91</v>
      </c>
      <c r="G40" s="30">
        <f t="shared" si="6"/>
        <v>94.6</v>
      </c>
      <c r="H40" s="23"/>
      <c r="I40" s="23"/>
      <c r="J40" s="28"/>
      <c r="K40" s="28"/>
      <c r="L40" s="28"/>
      <c r="M40" s="28"/>
      <c r="N40" s="28"/>
      <c r="O40" s="43"/>
      <c r="P40" s="23"/>
      <c r="Q40" s="23"/>
      <c r="R40" s="23"/>
      <c r="S40" s="23"/>
      <c r="T40" s="23"/>
      <c r="U40" s="23"/>
    </row>
    <row r="41" spans="1:21" ht="16.5">
      <c r="A41" s="31" t="s">
        <v>1</v>
      </c>
      <c r="B41" s="32">
        <f>SUM(B37:B40)</f>
        <v>363</v>
      </c>
      <c r="C41" s="32">
        <f>SUM(C37:C40)</f>
        <v>374</v>
      </c>
      <c r="D41" s="32">
        <f>SUM(D37:D40)</f>
        <v>370</v>
      </c>
      <c r="E41" s="32">
        <f>SUM(E37:E40)</f>
        <v>385</v>
      </c>
      <c r="F41" s="32">
        <f>SUM(F37:F40)</f>
        <v>375</v>
      </c>
      <c r="G41" s="33">
        <f t="shared" si="6"/>
        <v>373.4</v>
      </c>
      <c r="H41" s="23"/>
      <c r="I41" s="23"/>
      <c r="J41" s="28"/>
      <c r="K41" s="28"/>
      <c r="L41" s="28"/>
      <c r="M41" s="28"/>
      <c r="N41" s="28"/>
      <c r="O41" s="23"/>
      <c r="P41" s="23"/>
      <c r="Q41" s="23"/>
      <c r="R41" s="23"/>
      <c r="S41" s="23"/>
      <c r="T41" s="23"/>
      <c r="U41" s="23"/>
    </row>
    <row r="42" spans="1:22" ht="16.5">
      <c r="A42" s="31" t="s">
        <v>2</v>
      </c>
      <c r="B42" s="34">
        <f>IF(B41=0,0,B41+$P21)</f>
        <v>373</v>
      </c>
      <c r="C42" s="34">
        <f>IF(C41=0,0,C41+$P21)</f>
        <v>384</v>
      </c>
      <c r="D42" s="34">
        <f>IF(D41=0,0,D41+$P21)</f>
        <v>380</v>
      </c>
      <c r="E42" s="34">
        <f>IF(E41=0,0,E41+$P21)</f>
        <v>395</v>
      </c>
      <c r="F42" s="34">
        <f>IF(F41=0,0,F41+$P21)</f>
        <v>385</v>
      </c>
      <c r="G42" s="33">
        <f t="shared" si="6"/>
        <v>383.4</v>
      </c>
      <c r="H42" s="23"/>
      <c r="I42" s="23"/>
      <c r="J42" s="28"/>
      <c r="K42" s="28"/>
      <c r="L42" s="28"/>
      <c r="M42" s="28"/>
      <c r="N42" s="28"/>
      <c r="O42" s="45" t="s">
        <v>6</v>
      </c>
      <c r="P42" s="44"/>
      <c r="Q42" s="44"/>
      <c r="R42" s="44"/>
      <c r="S42" s="44"/>
      <c r="T42" s="44"/>
      <c r="U42" s="28" t="s">
        <v>1</v>
      </c>
      <c r="V42" s="2" t="s">
        <v>7</v>
      </c>
    </row>
    <row r="43" spans="1:22" ht="16.5">
      <c r="A43" s="35"/>
      <c r="B43" s="34"/>
      <c r="C43" s="34"/>
      <c r="D43" s="34"/>
      <c r="E43" s="31" t="s">
        <v>2</v>
      </c>
      <c r="F43" s="36">
        <f>SUM(B42:F42)</f>
        <v>1917</v>
      </c>
      <c r="G43" s="37"/>
      <c r="H43" s="23"/>
      <c r="I43" s="23" t="str">
        <f>A4</f>
        <v>Abingdon C</v>
      </c>
      <c r="J43" s="46">
        <f>B10</f>
        <v>387</v>
      </c>
      <c r="K43" s="46">
        <f>C10</f>
        <v>389</v>
      </c>
      <c r="L43" s="46">
        <f>D10</f>
        <v>386</v>
      </c>
      <c r="M43" s="46">
        <f>E10</f>
        <v>387</v>
      </c>
      <c r="N43" s="46">
        <f>F10</f>
        <v>392</v>
      </c>
      <c r="O43" s="39" t="str">
        <f>A4</f>
        <v>Abingdon C</v>
      </c>
      <c r="P43" s="28">
        <f>IF(B10=0,0,RANK(J43,J43:J49,1))</f>
        <v>6</v>
      </c>
      <c r="Q43" s="28">
        <f>IF(C10=0,0,RANK(K43,K43:K49,1))</f>
        <v>7</v>
      </c>
      <c r="R43" s="28">
        <f>IF(D10=0,0,RANK(L43,L43:L49,1))</f>
        <v>6</v>
      </c>
      <c r="S43" s="28">
        <f>IF(E10=0,0,RANK(M43,M43:M49,1))</f>
        <v>5</v>
      </c>
      <c r="T43" s="28">
        <f>IF(F10=0,0,RANK(N43,N43:N49,1))</f>
        <v>7</v>
      </c>
      <c r="U43" s="47">
        <f aca="true" t="shared" si="7" ref="U43:U49">SUM(P43:T43)</f>
        <v>31</v>
      </c>
      <c r="V43" s="2">
        <f>RANK(U43,U43:U49)</f>
        <v>1</v>
      </c>
    </row>
    <row r="44" spans="1:22" ht="16.5">
      <c r="A44" s="27" t="s">
        <v>17</v>
      </c>
      <c r="B44" s="28"/>
      <c r="C44" s="28"/>
      <c r="D44" s="28"/>
      <c r="E44" s="28"/>
      <c r="F44" s="28" t="s">
        <v>5</v>
      </c>
      <c r="G44" s="30" t="s">
        <v>5</v>
      </c>
      <c r="H44" s="23"/>
      <c r="I44" s="23" t="str">
        <f>A12</f>
        <v>Ardvreck D</v>
      </c>
      <c r="J44" s="46">
        <f>B18</f>
        <v>377</v>
      </c>
      <c r="K44" s="46">
        <f>C18</f>
        <v>377</v>
      </c>
      <c r="L44" s="46">
        <f>D18</f>
        <v>377</v>
      </c>
      <c r="M44" s="46">
        <f>E18</f>
        <v>386</v>
      </c>
      <c r="N44" s="46">
        <f>F18</f>
        <v>386</v>
      </c>
      <c r="O44" s="39" t="str">
        <f>A12</f>
        <v>Ardvreck D</v>
      </c>
      <c r="P44" s="28">
        <f>IF(B18=0,0,RANK(J44,J43:J49,1))</f>
        <v>3</v>
      </c>
      <c r="Q44" s="28">
        <f>IF(C18=0,0,RANK(K44,K43:K49,1))</f>
        <v>2</v>
      </c>
      <c r="R44" s="28">
        <f>IF(D18=0,0,RANK(L44,L43:L49,1))</f>
        <v>2</v>
      </c>
      <c r="S44" s="28">
        <f>IF(E18=0,0,RANK(M44,M43:M49,1))</f>
        <v>4</v>
      </c>
      <c r="T44" s="28">
        <f>IF(F18=0,0,RANK(N44,N43:N49,1))</f>
        <v>6</v>
      </c>
      <c r="U44" s="47">
        <f t="shared" si="7"/>
        <v>17</v>
      </c>
      <c r="V44" s="2">
        <f>RANK(U44,U43:U49)</f>
        <v>5</v>
      </c>
    </row>
    <row r="45" spans="1:22" ht="16.5">
      <c r="A45" s="23" t="s">
        <v>48</v>
      </c>
      <c r="B45" s="23">
        <v>91</v>
      </c>
      <c r="C45" s="23">
        <v>93</v>
      </c>
      <c r="D45" s="23">
        <v>97</v>
      </c>
      <c r="E45" s="23" t="s">
        <v>47</v>
      </c>
      <c r="F45" s="23" t="s">
        <v>47</v>
      </c>
      <c r="G45" s="30">
        <f aca="true" t="shared" si="8" ref="G45:G50">AVERAGE(B45:F45)</f>
        <v>93.66666666666667</v>
      </c>
      <c r="H45" s="23"/>
      <c r="I45" s="23" t="str">
        <f>A20</f>
        <v>Ardvreck E</v>
      </c>
      <c r="J45" s="46">
        <f>B26</f>
        <v>389</v>
      </c>
      <c r="K45" s="46">
        <f>C26</f>
        <v>373</v>
      </c>
      <c r="L45" s="46">
        <f>D26</f>
        <v>386</v>
      </c>
      <c r="M45" s="46">
        <f>E26</f>
        <v>389</v>
      </c>
      <c r="N45" s="46">
        <f>F26</f>
        <v>381</v>
      </c>
      <c r="O45" s="39" t="str">
        <f>A20</f>
        <v>Ardvreck E</v>
      </c>
      <c r="P45" s="28">
        <f>IF(B26=0,0,RANK(J45,J43:J49,1))</f>
        <v>7</v>
      </c>
      <c r="Q45" s="28">
        <f>IF(C26=0,0,RANK(K45,K43:K49,1))</f>
        <v>1</v>
      </c>
      <c r="R45" s="28">
        <f>IF(D26=0,0,RANK(L45,L43:L49,1))</f>
        <v>6</v>
      </c>
      <c r="S45" s="28">
        <f>IF(E26=0,0,RANK(M45,M43:M49,1))</f>
        <v>6</v>
      </c>
      <c r="T45" s="28">
        <f>IF(F26=0,0,RANK(N45,N43:N49,1))</f>
        <v>3</v>
      </c>
      <c r="U45" s="47">
        <f t="shared" si="7"/>
        <v>23</v>
      </c>
      <c r="V45" s="2">
        <f>RANK(U45,U43:U49)</f>
        <v>2</v>
      </c>
    </row>
    <row r="46" spans="1:22" ht="16.5">
      <c r="A46" s="23" t="s">
        <v>37</v>
      </c>
      <c r="B46" s="23">
        <v>91</v>
      </c>
      <c r="C46" s="23">
        <v>89</v>
      </c>
      <c r="D46" s="23">
        <v>80</v>
      </c>
      <c r="E46" s="23" t="s">
        <v>47</v>
      </c>
      <c r="F46" s="23" t="s">
        <v>47</v>
      </c>
      <c r="G46" s="30">
        <f t="shared" si="8"/>
        <v>86.66666666666667</v>
      </c>
      <c r="H46" s="23"/>
      <c r="I46" s="23" t="str">
        <f>A28</f>
        <v>Bedford Modern C</v>
      </c>
      <c r="J46" s="46">
        <f>B34</f>
        <v>379</v>
      </c>
      <c r="K46" s="46">
        <f>C34</f>
        <v>382</v>
      </c>
      <c r="L46" s="46">
        <f>D34</f>
        <v>381</v>
      </c>
      <c r="M46" s="46">
        <f>E34</f>
        <v>296</v>
      </c>
      <c r="N46" s="46">
        <f>F34</f>
        <v>287</v>
      </c>
      <c r="O46" s="39" t="str">
        <f>A28</f>
        <v>Bedford Modern C</v>
      </c>
      <c r="P46" s="28">
        <f>IF(B34=0,0,RANK(J46,J43:J49,1))</f>
        <v>4</v>
      </c>
      <c r="Q46" s="28">
        <f>IF(C34=0,0,RANK(K46,K43:K49,1))</f>
        <v>4</v>
      </c>
      <c r="R46" s="28">
        <f>IF(D34=0,0,RANK(L46,L43:L49,1))</f>
        <v>5</v>
      </c>
      <c r="S46" s="28">
        <f>IF(E34=0,0,RANK(M46,M43:M49,1))</f>
        <v>2</v>
      </c>
      <c r="T46" s="28">
        <f>IF(F34=0,0,RANK(N46,N43:N49,1))</f>
        <v>2</v>
      </c>
      <c r="U46" s="47">
        <f t="shared" si="7"/>
        <v>17</v>
      </c>
      <c r="V46" s="2">
        <f>RANK(U46,U43:U49)</f>
        <v>5</v>
      </c>
    </row>
    <row r="47" spans="1:22" ht="16.5">
      <c r="A47" s="23" t="s">
        <v>35</v>
      </c>
      <c r="B47" s="23">
        <v>89</v>
      </c>
      <c r="C47" s="23">
        <v>95</v>
      </c>
      <c r="D47" s="23">
        <v>92</v>
      </c>
      <c r="E47" s="23">
        <v>96</v>
      </c>
      <c r="F47" s="23">
        <v>96</v>
      </c>
      <c r="G47" s="30">
        <f t="shared" si="8"/>
        <v>93.6</v>
      </c>
      <c r="H47" s="41"/>
      <c r="I47" s="41" t="str">
        <f>A36</f>
        <v>Dauntsey's F</v>
      </c>
      <c r="J47" s="46">
        <f>B42</f>
        <v>373</v>
      </c>
      <c r="K47" s="46">
        <f>C42</f>
        <v>384</v>
      </c>
      <c r="L47" s="46">
        <f>D42</f>
        <v>380</v>
      </c>
      <c r="M47" s="46">
        <f>E42</f>
        <v>395</v>
      </c>
      <c r="N47" s="46">
        <f>F42</f>
        <v>385</v>
      </c>
      <c r="O47" s="42" t="str">
        <f>A36</f>
        <v>Dauntsey's F</v>
      </c>
      <c r="P47" s="28">
        <f>IF(B42=0,0,RANK(J47,J43:J49,1))</f>
        <v>1</v>
      </c>
      <c r="Q47" s="28">
        <f>IF(C42=0,0,RANK(K47,K43:K49,1))</f>
        <v>5</v>
      </c>
      <c r="R47" s="28">
        <f>IF(D42=0,0,RANK(L47,L43:L49,1))</f>
        <v>3</v>
      </c>
      <c r="S47" s="28">
        <f>IF(E42=0,0,RANK(M47,M43:M49,1))</f>
        <v>7</v>
      </c>
      <c r="T47" s="28">
        <f>IF(F42=0,0,RANK(N47,N43:N49,1))</f>
        <v>4</v>
      </c>
      <c r="U47" s="47">
        <f t="shared" si="7"/>
        <v>20</v>
      </c>
      <c r="V47" s="2">
        <f>RANK(U47,U43:U49)</f>
        <v>4</v>
      </c>
    </row>
    <row r="48" spans="1:22" ht="16.5">
      <c r="A48" s="23" t="s">
        <v>36</v>
      </c>
      <c r="B48" s="23">
        <v>94</v>
      </c>
      <c r="C48" s="23">
        <v>90</v>
      </c>
      <c r="D48" s="23">
        <v>90</v>
      </c>
      <c r="E48" s="23">
        <v>84</v>
      </c>
      <c r="F48" s="23">
        <v>91</v>
      </c>
      <c r="G48" s="30">
        <f t="shared" si="8"/>
        <v>89.8</v>
      </c>
      <c r="H48" s="41"/>
      <c r="I48" s="41" t="str">
        <f>A44</f>
        <v>Ellesmere F</v>
      </c>
      <c r="J48" s="46">
        <f>B50</f>
        <v>376</v>
      </c>
      <c r="K48" s="46">
        <f>C50</f>
        <v>378</v>
      </c>
      <c r="L48" s="46">
        <f>D50</f>
        <v>370</v>
      </c>
      <c r="M48" s="46">
        <f>E50</f>
        <v>191</v>
      </c>
      <c r="N48" s="46">
        <f>F50</f>
        <v>198</v>
      </c>
      <c r="O48" s="42" t="str">
        <f>A44</f>
        <v>Ellesmere F</v>
      </c>
      <c r="P48" s="28">
        <f>IF(B50=0,0,RANK(J48,J43:J49,1))</f>
        <v>2</v>
      </c>
      <c r="Q48" s="28">
        <f>IF(C50=0,0,RANK(K48,K43:K49,1))</f>
        <v>3</v>
      </c>
      <c r="R48" s="28">
        <f>IF(D50=0,0,RANK(L48,L43:L49,1))</f>
        <v>1</v>
      </c>
      <c r="S48" s="28">
        <f>IF(E50=0,0,RANK(M48,M43:M49,1))</f>
        <v>1</v>
      </c>
      <c r="T48" s="28">
        <f>IF(F50=0,0,RANK(N48,N43:N49,1))</f>
        <v>1</v>
      </c>
      <c r="U48" s="47">
        <f t="shared" si="7"/>
        <v>8</v>
      </c>
      <c r="V48" s="2">
        <f>RANK(U48,U43:U49)</f>
        <v>7</v>
      </c>
    </row>
    <row r="49" spans="1:22" ht="16.5">
      <c r="A49" s="31" t="s">
        <v>1</v>
      </c>
      <c r="B49" s="32">
        <f>SUM(B45:B48)</f>
        <v>365</v>
      </c>
      <c r="C49" s="32">
        <f>SUM(C45:C48)</f>
        <v>367</v>
      </c>
      <c r="D49" s="32">
        <f>SUM(D45:D48)</f>
        <v>359</v>
      </c>
      <c r="E49" s="32">
        <f>SUM(E45:E48)</f>
        <v>180</v>
      </c>
      <c r="F49" s="32">
        <f>SUM(F45:F48)</f>
        <v>187</v>
      </c>
      <c r="G49" s="33">
        <f t="shared" si="8"/>
        <v>291.6</v>
      </c>
      <c r="H49" s="41"/>
      <c r="I49" s="41" t="str">
        <f>O4</f>
        <v>Victoria D</v>
      </c>
      <c r="J49" s="34">
        <f>P10</f>
        <v>383</v>
      </c>
      <c r="K49" s="34">
        <f>Q10</f>
        <v>388</v>
      </c>
      <c r="L49" s="34">
        <f>R10</f>
        <v>380</v>
      </c>
      <c r="M49" s="34">
        <f>S10</f>
        <v>377</v>
      </c>
      <c r="N49" s="34">
        <f>T10</f>
        <v>385</v>
      </c>
      <c r="O49" s="42" t="str">
        <f>O4</f>
        <v>Victoria D</v>
      </c>
      <c r="P49" s="28">
        <f>IF(P10=0,0,RANK(J49,J43:J49,1))</f>
        <v>5</v>
      </c>
      <c r="Q49" s="28">
        <f>IF(Q10=0,0,RANK(K49,K43:K49,1))</f>
        <v>6</v>
      </c>
      <c r="R49" s="28">
        <f>IF(R10=0,0,RANK(L49,L43:L49,1))</f>
        <v>3</v>
      </c>
      <c r="S49" s="28">
        <f>IF(S10=0,0,RANK(M49,M43:M49,1))</f>
        <v>3</v>
      </c>
      <c r="T49" s="28">
        <f>IF(T10=0,0,RANK(N49,N43:N49,1))</f>
        <v>4</v>
      </c>
      <c r="U49" s="47">
        <f t="shared" si="7"/>
        <v>21</v>
      </c>
      <c r="V49" s="2">
        <f>RANK(U49,U43:U49)</f>
        <v>3</v>
      </c>
    </row>
    <row r="50" spans="1:21" ht="16.5">
      <c r="A50" s="31" t="s">
        <v>2</v>
      </c>
      <c r="B50" s="34">
        <f>IF(B49=0,0,B49+$P22)</f>
        <v>376</v>
      </c>
      <c r="C50" s="34">
        <f>IF(C49=0,0,C49+$P22)</f>
        <v>378</v>
      </c>
      <c r="D50" s="34">
        <f>IF(D49=0,0,D49+$P22)</f>
        <v>370</v>
      </c>
      <c r="E50" s="34">
        <f>IF(E49=0,0,E49+$P22)</f>
        <v>191</v>
      </c>
      <c r="F50" s="34">
        <f>IF(F49=0,0,F49+$P22)</f>
        <v>198</v>
      </c>
      <c r="G50" s="33">
        <f t="shared" si="8"/>
        <v>302.6</v>
      </c>
      <c r="H50" s="41"/>
      <c r="I50" s="23"/>
      <c r="J50" s="28"/>
      <c r="K50" s="28"/>
      <c r="L50" s="28"/>
      <c r="M50" s="28"/>
      <c r="N50" s="28"/>
      <c r="O50" s="23"/>
      <c r="P50" s="23"/>
      <c r="Q50" s="23"/>
      <c r="R50" s="23"/>
      <c r="S50" s="23"/>
      <c r="T50" s="23"/>
      <c r="U50" s="23"/>
    </row>
    <row r="51" spans="1:22" ht="16.5">
      <c r="A51" s="9"/>
      <c r="B51" s="8"/>
      <c r="C51" s="8"/>
      <c r="D51" s="8"/>
      <c r="E51" s="7" t="s">
        <v>2</v>
      </c>
      <c r="F51" s="10">
        <f>SUM(B50:F50)</f>
        <v>1513</v>
      </c>
      <c r="H51" s="13"/>
      <c r="I51" s="13"/>
      <c r="O51" s="13"/>
      <c r="P51" s="13"/>
      <c r="Q51" s="13"/>
      <c r="R51" s="13"/>
      <c r="S51" s="13"/>
      <c r="T51" s="13"/>
      <c r="U51" s="13"/>
      <c r="V51" s="13"/>
    </row>
    <row r="52" spans="1:22" ht="16.5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3"/>
      <c r="P52" s="13"/>
      <c r="Q52" s="13"/>
      <c r="R52" s="13"/>
      <c r="S52" s="13"/>
      <c r="T52" s="13"/>
      <c r="U52" s="13"/>
      <c r="V52" s="13"/>
    </row>
    <row r="53" spans="1:22" ht="16.5">
      <c r="A53" s="13"/>
      <c r="B53" s="13"/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  <c r="O53" s="13"/>
      <c r="P53" s="13"/>
      <c r="Q53" s="13"/>
      <c r="R53" s="13"/>
      <c r="S53" s="13"/>
      <c r="T53" s="13"/>
      <c r="U53" s="13"/>
      <c r="V53" s="13"/>
    </row>
    <row r="54" spans="1:22" ht="18.75">
      <c r="A54" s="48" t="str">
        <f>A1</f>
        <v>BSSRA Lent Term 2014  Section C - Division 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ht="17.25" thickBot="1">
      <c r="A55" s="13"/>
      <c r="B55" s="13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3"/>
      <c r="P55" s="13"/>
      <c r="Q55" s="13"/>
      <c r="R55" s="13"/>
      <c r="S55" s="13"/>
      <c r="T55" s="13"/>
      <c r="U55" s="13"/>
      <c r="V55" s="13"/>
    </row>
    <row r="56" spans="1:22" ht="17.25" thickTop="1">
      <c r="A56" s="15" t="s">
        <v>8</v>
      </c>
      <c r="B56" s="16" t="s">
        <v>9</v>
      </c>
      <c r="C56" s="16"/>
      <c r="D56" s="16"/>
      <c r="E56" s="16"/>
      <c r="F56" s="17"/>
      <c r="G56" s="18" t="s">
        <v>0</v>
      </c>
      <c r="H56" s="13"/>
      <c r="I56" s="13"/>
      <c r="J56" s="14"/>
      <c r="K56" s="14"/>
      <c r="L56" s="14"/>
      <c r="M56" s="14"/>
      <c r="N56" s="14"/>
      <c r="O56" s="15" t="s">
        <v>10</v>
      </c>
      <c r="P56" s="16" t="s">
        <v>9</v>
      </c>
      <c r="Q56" s="16"/>
      <c r="R56" s="16"/>
      <c r="S56" s="16"/>
      <c r="T56" s="17"/>
      <c r="U56" s="18" t="s">
        <v>0</v>
      </c>
      <c r="V56" s="13"/>
    </row>
    <row r="57" spans="1:22" ht="16.5">
      <c r="A57" s="19"/>
      <c r="B57" s="2">
        <v>1</v>
      </c>
      <c r="C57" s="2">
        <v>2</v>
      </c>
      <c r="D57" s="2">
        <v>3</v>
      </c>
      <c r="E57" s="2">
        <v>4</v>
      </c>
      <c r="F57" s="2">
        <v>5</v>
      </c>
      <c r="G57" s="20"/>
      <c r="H57" s="13"/>
      <c r="I57" s="13"/>
      <c r="J57" s="14"/>
      <c r="K57" s="14"/>
      <c r="L57" s="14"/>
      <c r="M57" s="14"/>
      <c r="N57" s="14"/>
      <c r="O57" s="19"/>
      <c r="P57" s="2">
        <v>1</v>
      </c>
      <c r="Q57" s="2">
        <v>2</v>
      </c>
      <c r="R57" s="2">
        <v>3</v>
      </c>
      <c r="S57" s="2">
        <v>4</v>
      </c>
      <c r="T57" s="2">
        <v>5</v>
      </c>
      <c r="U57" s="20"/>
      <c r="V57" s="13"/>
    </row>
    <row r="58" spans="1:22" ht="16.5">
      <c r="A58" s="24" t="s">
        <v>36</v>
      </c>
      <c r="B58" s="23">
        <v>94</v>
      </c>
      <c r="C58" s="23">
        <v>90</v>
      </c>
      <c r="D58" s="23">
        <v>90</v>
      </c>
      <c r="E58" s="23">
        <v>84</v>
      </c>
      <c r="F58" s="23">
        <v>91</v>
      </c>
      <c r="G58" s="21">
        <f aca="true" t="shared" si="9" ref="G58:G85">AVERAGE(B58:F58)</f>
        <v>89.8</v>
      </c>
      <c r="H58" s="13"/>
      <c r="I58" s="13"/>
      <c r="J58" s="14"/>
      <c r="K58" s="14"/>
      <c r="L58" s="14"/>
      <c r="M58" s="14"/>
      <c r="N58" s="14"/>
      <c r="O58" s="24" t="s">
        <v>41</v>
      </c>
      <c r="P58" s="23">
        <v>98</v>
      </c>
      <c r="Q58" s="23">
        <v>99</v>
      </c>
      <c r="R58" s="23">
        <v>96</v>
      </c>
      <c r="S58" s="23">
        <v>98</v>
      </c>
      <c r="T58" s="23">
        <v>100</v>
      </c>
      <c r="U58" s="21">
        <f aca="true" t="shared" si="10" ref="U58:U85">AVERAGE(P58:T58)</f>
        <v>98.2</v>
      </c>
      <c r="V58" s="13"/>
    </row>
    <row r="59" spans="1:22" ht="16.5">
      <c r="A59" s="24" t="s">
        <v>37</v>
      </c>
      <c r="B59" s="23">
        <v>91</v>
      </c>
      <c r="C59" s="23">
        <v>89</v>
      </c>
      <c r="D59" s="23">
        <v>80</v>
      </c>
      <c r="E59" s="23" t="s">
        <v>47</v>
      </c>
      <c r="F59" s="23" t="s">
        <v>47</v>
      </c>
      <c r="G59" s="21">
        <f t="shared" si="9"/>
        <v>86.66666666666667</v>
      </c>
      <c r="H59" s="13"/>
      <c r="I59" s="13"/>
      <c r="J59" s="14"/>
      <c r="K59" s="14"/>
      <c r="L59" s="14"/>
      <c r="M59" s="14"/>
      <c r="N59" s="14"/>
      <c r="O59" s="24" t="s">
        <v>30</v>
      </c>
      <c r="P59" s="23">
        <v>98</v>
      </c>
      <c r="Q59" s="23">
        <v>99</v>
      </c>
      <c r="R59" s="23">
        <v>99</v>
      </c>
      <c r="S59" s="23">
        <v>97</v>
      </c>
      <c r="T59" s="23">
        <v>98</v>
      </c>
      <c r="U59" s="21">
        <f t="shared" si="10"/>
        <v>98.2</v>
      </c>
      <c r="V59" s="13"/>
    </row>
    <row r="60" spans="1:22" ht="16.5">
      <c r="A60" s="24" t="s">
        <v>19</v>
      </c>
      <c r="B60" s="23">
        <v>88</v>
      </c>
      <c r="C60" s="23">
        <v>88</v>
      </c>
      <c r="D60" s="23">
        <v>93</v>
      </c>
      <c r="E60" s="23">
        <v>87</v>
      </c>
      <c r="F60" s="23">
        <v>87</v>
      </c>
      <c r="G60" s="21">
        <f t="shared" si="9"/>
        <v>88.6</v>
      </c>
      <c r="H60" s="13"/>
      <c r="I60" s="13"/>
      <c r="J60" s="14"/>
      <c r="K60" s="14"/>
      <c r="L60" s="14"/>
      <c r="M60" s="14"/>
      <c r="N60" s="14"/>
      <c r="O60" s="24" t="s">
        <v>44</v>
      </c>
      <c r="P60" s="23">
        <v>99</v>
      </c>
      <c r="Q60" s="23">
        <v>97</v>
      </c>
      <c r="R60" s="23">
        <v>95</v>
      </c>
      <c r="S60" s="23">
        <v>97</v>
      </c>
      <c r="T60" s="23">
        <v>98</v>
      </c>
      <c r="U60" s="21">
        <f t="shared" si="10"/>
        <v>97.2</v>
      </c>
      <c r="V60" s="13"/>
    </row>
    <row r="61" spans="1:22" ht="16.5">
      <c r="A61" s="24" t="s">
        <v>25</v>
      </c>
      <c r="B61" s="23">
        <v>93</v>
      </c>
      <c r="C61" s="23">
        <v>92</v>
      </c>
      <c r="D61" s="23">
        <v>95</v>
      </c>
      <c r="E61" s="23">
        <v>97</v>
      </c>
      <c r="F61" s="23">
        <v>96</v>
      </c>
      <c r="G61" s="21">
        <f t="shared" si="9"/>
        <v>94.6</v>
      </c>
      <c r="H61" s="13"/>
      <c r="I61" s="13"/>
      <c r="J61" s="14"/>
      <c r="K61" s="14"/>
      <c r="L61" s="14"/>
      <c r="M61" s="14"/>
      <c r="N61" s="14"/>
      <c r="O61" s="24" t="s">
        <v>40</v>
      </c>
      <c r="P61" s="23">
        <v>94</v>
      </c>
      <c r="Q61" s="23">
        <v>98</v>
      </c>
      <c r="R61" s="23">
        <v>98</v>
      </c>
      <c r="S61" s="23">
        <v>98</v>
      </c>
      <c r="T61" s="23">
        <v>97</v>
      </c>
      <c r="U61" s="21">
        <f t="shared" si="10"/>
        <v>97</v>
      </c>
      <c r="V61" s="13"/>
    </row>
    <row r="62" spans="1:22" ht="16.5">
      <c r="A62" s="24" t="s">
        <v>27</v>
      </c>
      <c r="B62" s="23">
        <v>89</v>
      </c>
      <c r="C62" s="23">
        <v>89</v>
      </c>
      <c r="D62" s="23">
        <v>88</v>
      </c>
      <c r="E62" s="23" t="s">
        <v>47</v>
      </c>
      <c r="F62" s="23" t="s">
        <v>47</v>
      </c>
      <c r="G62" s="21">
        <f t="shared" si="9"/>
        <v>88.66666666666667</v>
      </c>
      <c r="H62" s="13"/>
      <c r="I62" s="13"/>
      <c r="J62" s="14"/>
      <c r="K62" s="14"/>
      <c r="L62" s="14"/>
      <c r="M62" s="14"/>
      <c r="N62" s="14"/>
      <c r="O62" s="24" t="s">
        <v>39</v>
      </c>
      <c r="P62" s="23">
        <v>96</v>
      </c>
      <c r="Q62" s="23">
        <v>96</v>
      </c>
      <c r="R62" s="23">
        <v>98</v>
      </c>
      <c r="S62" s="23">
        <v>96</v>
      </c>
      <c r="T62" s="23">
        <v>98</v>
      </c>
      <c r="U62" s="21">
        <f t="shared" si="10"/>
        <v>96.8</v>
      </c>
      <c r="V62" s="13"/>
    </row>
    <row r="63" spans="1:22" ht="16.5">
      <c r="A63" s="24" t="s">
        <v>26</v>
      </c>
      <c r="B63" s="23">
        <v>96</v>
      </c>
      <c r="C63" s="23">
        <v>93</v>
      </c>
      <c r="D63" s="23">
        <v>95</v>
      </c>
      <c r="E63" s="23">
        <v>95</v>
      </c>
      <c r="F63" s="23">
        <v>96</v>
      </c>
      <c r="G63" s="21">
        <f t="shared" si="9"/>
        <v>95</v>
      </c>
      <c r="H63" s="13"/>
      <c r="I63" s="13"/>
      <c r="J63" s="14"/>
      <c r="K63" s="14"/>
      <c r="L63" s="14"/>
      <c r="M63" s="14"/>
      <c r="N63" s="14"/>
      <c r="O63" s="24" t="s">
        <v>43</v>
      </c>
      <c r="P63" s="23">
        <v>99</v>
      </c>
      <c r="Q63" s="23">
        <v>99</v>
      </c>
      <c r="R63" s="23">
        <v>95</v>
      </c>
      <c r="S63" s="23">
        <v>94</v>
      </c>
      <c r="T63" s="23">
        <v>95</v>
      </c>
      <c r="U63" s="21">
        <f t="shared" si="10"/>
        <v>96.4</v>
      </c>
      <c r="V63" s="13"/>
    </row>
    <row r="64" spans="1:22" ht="16.5">
      <c r="A64" s="24" t="s">
        <v>41</v>
      </c>
      <c r="B64" s="23">
        <v>98</v>
      </c>
      <c r="C64" s="23">
        <v>99</v>
      </c>
      <c r="D64" s="23">
        <v>96</v>
      </c>
      <c r="E64" s="23">
        <v>98</v>
      </c>
      <c r="F64" s="23">
        <v>100</v>
      </c>
      <c r="G64" s="21">
        <f t="shared" si="9"/>
        <v>98.2</v>
      </c>
      <c r="H64" s="13"/>
      <c r="I64" s="13"/>
      <c r="J64" s="14"/>
      <c r="K64" s="14"/>
      <c r="L64" s="14"/>
      <c r="M64" s="14"/>
      <c r="N64" s="14"/>
      <c r="O64" s="24" t="s">
        <v>38</v>
      </c>
      <c r="P64" s="23">
        <v>99</v>
      </c>
      <c r="Q64" s="23">
        <v>96</v>
      </c>
      <c r="R64" s="23">
        <v>94</v>
      </c>
      <c r="S64" s="23">
        <v>95</v>
      </c>
      <c r="T64" s="23">
        <v>97</v>
      </c>
      <c r="U64" s="21">
        <f t="shared" si="10"/>
        <v>96.2</v>
      </c>
      <c r="V64" s="13"/>
    </row>
    <row r="65" spans="1:21" ht="16.5">
      <c r="A65" s="24" t="s">
        <v>35</v>
      </c>
      <c r="B65" s="23">
        <v>89</v>
      </c>
      <c r="C65" s="23">
        <v>95</v>
      </c>
      <c r="D65" s="23">
        <v>92</v>
      </c>
      <c r="E65" s="23">
        <v>96</v>
      </c>
      <c r="F65" s="23">
        <v>96</v>
      </c>
      <c r="G65" s="21">
        <f t="shared" si="9"/>
        <v>93.6</v>
      </c>
      <c r="I65" s="13"/>
      <c r="J65" s="14"/>
      <c r="K65" s="14"/>
      <c r="L65" s="14"/>
      <c r="M65" s="14"/>
      <c r="N65" s="14"/>
      <c r="O65" s="24" t="s">
        <v>26</v>
      </c>
      <c r="P65" s="23">
        <v>96</v>
      </c>
      <c r="Q65" s="23">
        <v>93</v>
      </c>
      <c r="R65" s="23">
        <v>95</v>
      </c>
      <c r="S65" s="23">
        <v>95</v>
      </c>
      <c r="T65" s="23">
        <v>96</v>
      </c>
      <c r="U65" s="21">
        <f t="shared" si="10"/>
        <v>95</v>
      </c>
    </row>
    <row r="66" spans="1:21" ht="16.5">
      <c r="A66" s="24" t="s">
        <v>24</v>
      </c>
      <c r="B66" s="23">
        <v>96</v>
      </c>
      <c r="C66" s="23">
        <v>90</v>
      </c>
      <c r="D66" s="23">
        <v>95</v>
      </c>
      <c r="E66" s="23">
        <v>94</v>
      </c>
      <c r="F66" s="23">
        <v>90</v>
      </c>
      <c r="G66" s="21">
        <f t="shared" si="9"/>
        <v>93</v>
      </c>
      <c r="I66" s="13"/>
      <c r="J66" s="14"/>
      <c r="K66" s="14"/>
      <c r="L66" s="14"/>
      <c r="M66" s="14"/>
      <c r="N66" s="14"/>
      <c r="O66" s="24" t="s">
        <v>25</v>
      </c>
      <c r="P66" s="23">
        <v>93</v>
      </c>
      <c r="Q66" s="23">
        <v>92</v>
      </c>
      <c r="R66" s="23">
        <v>95</v>
      </c>
      <c r="S66" s="23">
        <v>97</v>
      </c>
      <c r="T66" s="23">
        <v>96</v>
      </c>
      <c r="U66" s="21">
        <f t="shared" si="10"/>
        <v>94.6</v>
      </c>
    </row>
    <row r="67" spans="1:21" ht="16.5">
      <c r="A67" s="24" t="s">
        <v>44</v>
      </c>
      <c r="B67" s="23">
        <v>99</v>
      </c>
      <c r="C67" s="23">
        <v>97</v>
      </c>
      <c r="D67" s="23">
        <v>95</v>
      </c>
      <c r="E67" s="23">
        <v>97</v>
      </c>
      <c r="F67" s="23">
        <v>98</v>
      </c>
      <c r="G67" s="21">
        <f t="shared" si="9"/>
        <v>97.2</v>
      </c>
      <c r="I67" s="13"/>
      <c r="J67" s="14"/>
      <c r="K67" s="14"/>
      <c r="L67" s="14"/>
      <c r="M67" s="14"/>
      <c r="N67" s="14"/>
      <c r="O67" s="24" t="s">
        <v>34</v>
      </c>
      <c r="P67" s="23">
        <v>96</v>
      </c>
      <c r="Q67" s="23">
        <v>95</v>
      </c>
      <c r="R67" s="23">
        <v>94</v>
      </c>
      <c r="S67" s="23">
        <v>97</v>
      </c>
      <c r="T67" s="23">
        <v>91</v>
      </c>
      <c r="U67" s="21">
        <f t="shared" si="10"/>
        <v>94.6</v>
      </c>
    </row>
    <row r="68" spans="1:21" ht="16.5">
      <c r="A68" s="24" t="s">
        <v>39</v>
      </c>
      <c r="B68" s="23">
        <v>96</v>
      </c>
      <c r="C68" s="23">
        <v>96</v>
      </c>
      <c r="D68" s="23">
        <v>98</v>
      </c>
      <c r="E68" s="23">
        <v>96</v>
      </c>
      <c r="F68" s="23">
        <v>98</v>
      </c>
      <c r="G68" s="21">
        <f t="shared" si="9"/>
        <v>96.8</v>
      </c>
      <c r="I68" s="13"/>
      <c r="J68" s="14"/>
      <c r="K68" s="14"/>
      <c r="L68" s="14"/>
      <c r="M68" s="14"/>
      <c r="N68" s="14"/>
      <c r="O68" s="24" t="s">
        <v>45</v>
      </c>
      <c r="P68" s="23">
        <v>93</v>
      </c>
      <c r="Q68" s="23">
        <v>95</v>
      </c>
      <c r="R68" s="23">
        <v>95</v>
      </c>
      <c r="S68" s="23">
        <v>94</v>
      </c>
      <c r="T68" s="23">
        <v>95</v>
      </c>
      <c r="U68" s="21">
        <f t="shared" si="10"/>
        <v>94.4</v>
      </c>
    </row>
    <row r="69" spans="1:21" ht="16.5">
      <c r="A69" s="24" t="s">
        <v>42</v>
      </c>
      <c r="B69" s="23">
        <v>91</v>
      </c>
      <c r="C69" s="23">
        <v>96</v>
      </c>
      <c r="D69" s="23">
        <v>94</v>
      </c>
      <c r="E69" s="23">
        <v>91</v>
      </c>
      <c r="F69" s="23">
        <v>96</v>
      </c>
      <c r="G69" s="21">
        <f t="shared" si="9"/>
        <v>93.6</v>
      </c>
      <c r="I69" s="13"/>
      <c r="J69" s="14"/>
      <c r="K69" s="14"/>
      <c r="L69" s="14"/>
      <c r="M69" s="14"/>
      <c r="N69" s="14"/>
      <c r="O69" s="24" t="s">
        <v>31</v>
      </c>
      <c r="P69" s="23">
        <v>88</v>
      </c>
      <c r="Q69" s="23">
        <v>94</v>
      </c>
      <c r="R69" s="23">
        <v>96</v>
      </c>
      <c r="S69" s="23">
        <v>96</v>
      </c>
      <c r="T69" s="23">
        <v>97</v>
      </c>
      <c r="U69" s="21">
        <f t="shared" si="10"/>
        <v>94.2</v>
      </c>
    </row>
    <row r="70" spans="1:21" ht="16.5">
      <c r="A70" s="24" t="s">
        <v>33</v>
      </c>
      <c r="B70" s="23">
        <v>90</v>
      </c>
      <c r="C70" s="23">
        <v>93</v>
      </c>
      <c r="D70" s="23">
        <v>92</v>
      </c>
      <c r="E70" s="23">
        <v>94</v>
      </c>
      <c r="F70" s="23">
        <v>93</v>
      </c>
      <c r="G70" s="21">
        <f t="shared" si="9"/>
        <v>92.4</v>
      </c>
      <c r="I70" s="13"/>
      <c r="J70" s="14"/>
      <c r="K70" s="14"/>
      <c r="L70" s="14"/>
      <c r="M70" s="14"/>
      <c r="N70" s="14"/>
      <c r="O70" s="24" t="s">
        <v>20</v>
      </c>
      <c r="P70" s="23">
        <v>95</v>
      </c>
      <c r="Q70" s="23">
        <v>98</v>
      </c>
      <c r="R70" s="23">
        <v>87</v>
      </c>
      <c r="S70" s="23">
        <v>96</v>
      </c>
      <c r="T70" s="23">
        <v>95</v>
      </c>
      <c r="U70" s="21">
        <f t="shared" si="10"/>
        <v>94.2</v>
      </c>
    </row>
    <row r="71" spans="1:21" ht="16.5">
      <c r="A71" s="24" t="s">
        <v>40</v>
      </c>
      <c r="B71" s="23">
        <v>94</v>
      </c>
      <c r="C71" s="23">
        <v>98</v>
      </c>
      <c r="D71" s="23">
        <v>98</v>
      </c>
      <c r="E71" s="23">
        <v>98</v>
      </c>
      <c r="F71" s="23">
        <v>97</v>
      </c>
      <c r="G71" s="21">
        <f t="shared" si="9"/>
        <v>97</v>
      </c>
      <c r="I71" s="13"/>
      <c r="J71" s="14"/>
      <c r="K71" s="14"/>
      <c r="L71" s="14"/>
      <c r="M71" s="14"/>
      <c r="N71" s="14"/>
      <c r="O71" s="24" t="s">
        <v>29</v>
      </c>
      <c r="P71" s="23">
        <v>93</v>
      </c>
      <c r="Q71" s="23">
        <v>94</v>
      </c>
      <c r="R71" s="23">
        <v>96</v>
      </c>
      <c r="S71" s="23">
        <v>93</v>
      </c>
      <c r="T71" s="23">
        <v>93</v>
      </c>
      <c r="U71" s="21">
        <f t="shared" si="10"/>
        <v>93.8</v>
      </c>
    </row>
    <row r="72" spans="1:21" ht="16.5">
      <c r="A72" s="24" t="s">
        <v>22</v>
      </c>
      <c r="B72" s="23">
        <v>97</v>
      </c>
      <c r="C72" s="23">
        <v>90</v>
      </c>
      <c r="D72" s="23">
        <v>90</v>
      </c>
      <c r="E72" s="23">
        <v>94</v>
      </c>
      <c r="F72" s="23">
        <v>95</v>
      </c>
      <c r="G72" s="21">
        <f t="shared" si="9"/>
        <v>93.2</v>
      </c>
      <c r="I72" s="13"/>
      <c r="J72" s="14"/>
      <c r="K72" s="14"/>
      <c r="L72" s="14"/>
      <c r="M72" s="14"/>
      <c r="N72" s="14"/>
      <c r="O72" s="24" t="s">
        <v>48</v>
      </c>
      <c r="P72" s="23">
        <v>91</v>
      </c>
      <c r="Q72" s="23">
        <v>93</v>
      </c>
      <c r="R72" s="23">
        <v>97</v>
      </c>
      <c r="S72" s="23" t="s">
        <v>47</v>
      </c>
      <c r="T72" s="23" t="s">
        <v>47</v>
      </c>
      <c r="U72" s="21">
        <f t="shared" si="10"/>
        <v>93.66666666666667</v>
      </c>
    </row>
    <row r="73" spans="1:21" ht="16.5">
      <c r="A73" s="24" t="s">
        <v>28</v>
      </c>
      <c r="B73" s="23">
        <v>92</v>
      </c>
      <c r="C73" s="23">
        <v>93</v>
      </c>
      <c r="D73" s="23">
        <v>91</v>
      </c>
      <c r="E73" s="23">
        <v>99</v>
      </c>
      <c r="F73" s="23">
        <v>89</v>
      </c>
      <c r="G73" s="21">
        <f t="shared" si="9"/>
        <v>92.8</v>
      </c>
      <c r="I73" s="13"/>
      <c r="J73" s="14"/>
      <c r="K73" s="14"/>
      <c r="L73" s="14"/>
      <c r="M73" s="14"/>
      <c r="N73" s="14"/>
      <c r="O73" s="24" t="s">
        <v>35</v>
      </c>
      <c r="P73" s="23">
        <v>89</v>
      </c>
      <c r="Q73" s="23">
        <v>95</v>
      </c>
      <c r="R73" s="23">
        <v>92</v>
      </c>
      <c r="S73" s="23">
        <v>96</v>
      </c>
      <c r="T73" s="23">
        <v>96</v>
      </c>
      <c r="U73" s="21">
        <f t="shared" si="10"/>
        <v>93.6</v>
      </c>
    </row>
    <row r="74" spans="1:21" ht="16.5">
      <c r="A74" s="24" t="s">
        <v>43</v>
      </c>
      <c r="B74" s="23">
        <v>99</v>
      </c>
      <c r="C74" s="23">
        <v>99</v>
      </c>
      <c r="D74" s="23">
        <v>95</v>
      </c>
      <c r="E74" s="23">
        <v>94</v>
      </c>
      <c r="F74" s="23">
        <v>95</v>
      </c>
      <c r="G74" s="21">
        <f t="shared" si="9"/>
        <v>96.4</v>
      </c>
      <c r="I74" s="13"/>
      <c r="J74" s="14"/>
      <c r="K74" s="14"/>
      <c r="L74" s="14"/>
      <c r="M74" s="14"/>
      <c r="N74" s="14"/>
      <c r="O74" s="24" t="s">
        <v>42</v>
      </c>
      <c r="P74" s="23">
        <v>91</v>
      </c>
      <c r="Q74" s="23">
        <v>96</v>
      </c>
      <c r="R74" s="23">
        <v>94</v>
      </c>
      <c r="S74" s="23">
        <v>91</v>
      </c>
      <c r="T74" s="23">
        <v>96</v>
      </c>
      <c r="U74" s="21">
        <f t="shared" si="10"/>
        <v>93.6</v>
      </c>
    </row>
    <row r="75" spans="1:21" ht="16.5">
      <c r="A75" s="24" t="s">
        <v>31</v>
      </c>
      <c r="B75" s="23">
        <v>88</v>
      </c>
      <c r="C75" s="23">
        <v>94</v>
      </c>
      <c r="D75" s="23">
        <v>96</v>
      </c>
      <c r="E75" s="23">
        <v>96</v>
      </c>
      <c r="F75" s="23">
        <v>97</v>
      </c>
      <c r="G75" s="21">
        <f t="shared" si="9"/>
        <v>94.2</v>
      </c>
      <c r="O75" s="24" t="s">
        <v>22</v>
      </c>
      <c r="P75" s="23">
        <v>97</v>
      </c>
      <c r="Q75" s="23">
        <v>90</v>
      </c>
      <c r="R75" s="23">
        <v>90</v>
      </c>
      <c r="S75" s="23">
        <v>94</v>
      </c>
      <c r="T75" s="23">
        <v>95</v>
      </c>
      <c r="U75" s="21">
        <f t="shared" si="10"/>
        <v>93.2</v>
      </c>
    </row>
    <row r="76" spans="1:21" ht="16.5">
      <c r="A76" s="24" t="s">
        <v>23</v>
      </c>
      <c r="B76" s="23">
        <v>96</v>
      </c>
      <c r="C76" s="23">
        <v>90</v>
      </c>
      <c r="D76" s="23">
        <v>93</v>
      </c>
      <c r="E76" s="23">
        <v>95</v>
      </c>
      <c r="F76" s="23">
        <v>91</v>
      </c>
      <c r="G76" s="21">
        <f t="shared" si="9"/>
        <v>93</v>
      </c>
      <c r="O76" s="24" t="s">
        <v>24</v>
      </c>
      <c r="P76" s="23">
        <v>96</v>
      </c>
      <c r="Q76" s="23">
        <v>90</v>
      </c>
      <c r="R76" s="23">
        <v>95</v>
      </c>
      <c r="S76" s="23">
        <v>94</v>
      </c>
      <c r="T76" s="23">
        <v>90</v>
      </c>
      <c r="U76" s="21">
        <f t="shared" si="10"/>
        <v>93</v>
      </c>
    </row>
    <row r="77" spans="1:21" ht="16.5">
      <c r="A77" s="24" t="s">
        <v>30</v>
      </c>
      <c r="B77" s="23">
        <v>98</v>
      </c>
      <c r="C77" s="23">
        <v>99</v>
      </c>
      <c r="D77" s="23">
        <v>99</v>
      </c>
      <c r="E77" s="23">
        <v>97</v>
      </c>
      <c r="F77" s="23">
        <v>98</v>
      </c>
      <c r="G77" s="21">
        <f t="shared" si="9"/>
        <v>98.2</v>
      </c>
      <c r="O77" s="24" t="s">
        <v>23</v>
      </c>
      <c r="P77" s="23">
        <v>96</v>
      </c>
      <c r="Q77" s="23">
        <v>90</v>
      </c>
      <c r="R77" s="23">
        <v>93</v>
      </c>
      <c r="S77" s="23">
        <v>95</v>
      </c>
      <c r="T77" s="23">
        <v>91</v>
      </c>
      <c r="U77" s="21">
        <f t="shared" si="10"/>
        <v>93</v>
      </c>
    </row>
    <row r="78" spans="1:21" ht="16.5">
      <c r="A78" s="24" t="s">
        <v>34</v>
      </c>
      <c r="B78" s="23">
        <v>96</v>
      </c>
      <c r="C78" s="23">
        <v>95</v>
      </c>
      <c r="D78" s="23">
        <v>94</v>
      </c>
      <c r="E78" s="23">
        <v>97</v>
      </c>
      <c r="F78" s="23">
        <v>91</v>
      </c>
      <c r="G78" s="21">
        <f t="shared" si="9"/>
        <v>94.6</v>
      </c>
      <c r="O78" s="24" t="s">
        <v>28</v>
      </c>
      <c r="P78" s="23">
        <v>92</v>
      </c>
      <c r="Q78" s="23">
        <v>93</v>
      </c>
      <c r="R78" s="23">
        <v>91</v>
      </c>
      <c r="S78" s="23">
        <v>99</v>
      </c>
      <c r="T78" s="23">
        <v>89</v>
      </c>
      <c r="U78" s="21">
        <f t="shared" si="10"/>
        <v>92.8</v>
      </c>
    </row>
    <row r="79" spans="1:21" ht="16.5">
      <c r="A79" s="24" t="s">
        <v>38</v>
      </c>
      <c r="B79" s="23">
        <v>99</v>
      </c>
      <c r="C79" s="23">
        <v>96</v>
      </c>
      <c r="D79" s="23">
        <v>94</v>
      </c>
      <c r="E79" s="23">
        <v>95</v>
      </c>
      <c r="F79" s="23">
        <v>97</v>
      </c>
      <c r="G79" s="21">
        <f t="shared" si="9"/>
        <v>96.2</v>
      </c>
      <c r="O79" s="24" t="s">
        <v>21</v>
      </c>
      <c r="P79" s="23">
        <v>85</v>
      </c>
      <c r="Q79" s="23">
        <v>89</v>
      </c>
      <c r="R79" s="23">
        <v>95</v>
      </c>
      <c r="S79" s="23">
        <v>97</v>
      </c>
      <c r="T79" s="23">
        <v>97</v>
      </c>
      <c r="U79" s="21">
        <f t="shared" si="10"/>
        <v>92.6</v>
      </c>
    </row>
    <row r="80" spans="1:21" ht="16.5">
      <c r="A80" s="24" t="s">
        <v>48</v>
      </c>
      <c r="B80" s="23">
        <v>91</v>
      </c>
      <c r="C80" s="23">
        <v>93</v>
      </c>
      <c r="D80" s="23">
        <v>97</v>
      </c>
      <c r="E80" s="23" t="s">
        <v>47</v>
      </c>
      <c r="F80" s="23" t="s">
        <v>47</v>
      </c>
      <c r="G80" s="21">
        <f t="shared" si="9"/>
        <v>93.66666666666667</v>
      </c>
      <c r="O80" s="24" t="s">
        <v>33</v>
      </c>
      <c r="P80" s="23">
        <v>90</v>
      </c>
      <c r="Q80" s="23">
        <v>93</v>
      </c>
      <c r="R80" s="23">
        <v>92</v>
      </c>
      <c r="S80" s="23">
        <v>94</v>
      </c>
      <c r="T80" s="23">
        <v>93</v>
      </c>
      <c r="U80" s="21">
        <f t="shared" si="10"/>
        <v>92.4</v>
      </c>
    </row>
    <row r="81" spans="1:21" ht="16.5">
      <c r="A81" s="24" t="s">
        <v>20</v>
      </c>
      <c r="B81" s="23">
        <v>95</v>
      </c>
      <c r="C81" s="23">
        <v>98</v>
      </c>
      <c r="D81" s="23">
        <v>87</v>
      </c>
      <c r="E81" s="23">
        <v>96</v>
      </c>
      <c r="F81" s="23">
        <v>95</v>
      </c>
      <c r="G81" s="21">
        <f t="shared" si="9"/>
        <v>94.2</v>
      </c>
      <c r="O81" s="24" t="s">
        <v>32</v>
      </c>
      <c r="P81" s="23">
        <v>89</v>
      </c>
      <c r="Q81" s="23">
        <v>92</v>
      </c>
      <c r="R81" s="23">
        <v>88</v>
      </c>
      <c r="S81" s="23">
        <v>98</v>
      </c>
      <c r="T81" s="23">
        <v>94</v>
      </c>
      <c r="U81" s="21">
        <f t="shared" si="10"/>
        <v>92.2</v>
      </c>
    </row>
    <row r="82" spans="1:21" ht="16.5">
      <c r="A82" s="24" t="s">
        <v>29</v>
      </c>
      <c r="B82" s="23">
        <v>93</v>
      </c>
      <c r="C82" s="23">
        <v>94</v>
      </c>
      <c r="D82" s="23">
        <v>96</v>
      </c>
      <c r="E82" s="23">
        <v>93</v>
      </c>
      <c r="F82" s="23">
        <v>93</v>
      </c>
      <c r="G82" s="21">
        <f t="shared" si="9"/>
        <v>93.8</v>
      </c>
      <c r="O82" s="24" t="s">
        <v>36</v>
      </c>
      <c r="P82" s="23">
        <v>94</v>
      </c>
      <c r="Q82" s="23">
        <v>90</v>
      </c>
      <c r="R82" s="23">
        <v>90</v>
      </c>
      <c r="S82" s="23">
        <v>84</v>
      </c>
      <c r="T82" s="23">
        <v>91</v>
      </c>
      <c r="U82" s="21">
        <f t="shared" si="10"/>
        <v>89.8</v>
      </c>
    </row>
    <row r="83" spans="1:21" ht="16.5">
      <c r="A83" s="24" t="s">
        <v>32</v>
      </c>
      <c r="B83" s="23">
        <v>89</v>
      </c>
      <c r="C83" s="23">
        <v>92</v>
      </c>
      <c r="D83" s="23">
        <v>88</v>
      </c>
      <c r="E83" s="23">
        <v>98</v>
      </c>
      <c r="F83" s="23">
        <v>94</v>
      </c>
      <c r="G83" s="21">
        <f t="shared" si="9"/>
        <v>92.2</v>
      </c>
      <c r="O83" s="24" t="s">
        <v>27</v>
      </c>
      <c r="P83" s="23">
        <v>89</v>
      </c>
      <c r="Q83" s="23">
        <v>89</v>
      </c>
      <c r="R83" s="23">
        <v>88</v>
      </c>
      <c r="S83" s="23" t="s">
        <v>47</v>
      </c>
      <c r="T83" s="23" t="s">
        <v>47</v>
      </c>
      <c r="U83" s="21">
        <f t="shared" si="10"/>
        <v>88.66666666666667</v>
      </c>
    </row>
    <row r="84" spans="1:21" ht="16.5">
      <c r="A84" s="24" t="s">
        <v>45</v>
      </c>
      <c r="B84" s="23">
        <v>93</v>
      </c>
      <c r="C84" s="23">
        <v>95</v>
      </c>
      <c r="D84" s="23">
        <v>95</v>
      </c>
      <c r="E84" s="23">
        <v>94</v>
      </c>
      <c r="F84" s="23">
        <v>95</v>
      </c>
      <c r="G84" s="21">
        <f t="shared" si="9"/>
        <v>94.4</v>
      </c>
      <c r="O84" s="24" t="s">
        <v>19</v>
      </c>
      <c r="P84" s="23">
        <v>88</v>
      </c>
      <c r="Q84" s="23">
        <v>88</v>
      </c>
      <c r="R84" s="23">
        <v>93</v>
      </c>
      <c r="S84" s="23">
        <v>87</v>
      </c>
      <c r="T84" s="23">
        <v>87</v>
      </c>
      <c r="U84" s="21">
        <f t="shared" si="10"/>
        <v>88.6</v>
      </c>
    </row>
    <row r="85" spans="1:21" ht="17.25" thickBot="1">
      <c r="A85" s="25" t="s">
        <v>21</v>
      </c>
      <c r="B85" s="26">
        <v>85</v>
      </c>
      <c r="C85" s="26">
        <v>89</v>
      </c>
      <c r="D85" s="26">
        <v>95</v>
      </c>
      <c r="E85" s="26">
        <v>97</v>
      </c>
      <c r="F85" s="26">
        <v>97</v>
      </c>
      <c r="G85" s="22">
        <f t="shared" si="9"/>
        <v>92.6</v>
      </c>
      <c r="O85" s="25" t="s">
        <v>37</v>
      </c>
      <c r="P85" s="26">
        <v>91</v>
      </c>
      <c r="Q85" s="26">
        <v>89</v>
      </c>
      <c r="R85" s="26">
        <v>80</v>
      </c>
      <c r="S85" s="26" t="s">
        <v>47</v>
      </c>
      <c r="T85" s="26" t="s">
        <v>47</v>
      </c>
      <c r="U85" s="22">
        <f t="shared" si="10"/>
        <v>86.66666666666667</v>
      </c>
    </row>
    <row r="86" spans="1:21" ht="17.25" thickTop="1">
      <c r="A86" s="23"/>
      <c r="B86" s="23"/>
      <c r="C86" s="23"/>
      <c r="D86" s="23"/>
      <c r="E86" s="23"/>
      <c r="F86" s="23"/>
      <c r="U86" s="11"/>
    </row>
    <row r="87" ht="16.5">
      <c r="U87" s="11"/>
    </row>
    <row r="88" ht="16.5">
      <c r="U88" s="11"/>
    </row>
    <row r="89" ht="16.5">
      <c r="U89" s="11"/>
    </row>
  </sheetData>
  <sheetProtection/>
  <mergeCells count="4">
    <mergeCell ref="A1:V1"/>
    <mergeCell ref="P13:S13"/>
    <mergeCell ref="P36:S36"/>
    <mergeCell ref="A54:V54"/>
  </mergeCells>
  <printOptions/>
  <pageMargins left="0.75" right="0.75" top="0.5" bottom="0.5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Clayton</cp:lastModifiedBy>
  <cp:lastPrinted>2014-03-12T13:49:24Z</cp:lastPrinted>
  <dcterms:created xsi:type="dcterms:W3CDTF">2014-02-13T22:05:22Z</dcterms:created>
  <dcterms:modified xsi:type="dcterms:W3CDTF">2014-04-28T11:36:25Z</dcterms:modified>
  <cp:category/>
  <cp:version/>
  <cp:contentType/>
  <cp:contentStatus/>
</cp:coreProperties>
</file>