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195" windowWidth="6570" windowHeight="8970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<sst xmlns="http://schemas.openxmlformats.org/spreadsheetml/2006/main" count="127" uniqueCount="50">
  <si>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</si>
  <si>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</si>
  <si>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</si>
  <si>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</si>
  <si>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</si>
  <si>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</si>
  <si>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</si>
  <si>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</si>
  <si>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</si>
  <si>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</si>
  <si>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</si>
  <si>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 xml:space="preserve">Comments: </t>
  </si>
  <si>
    <t>Keith Jefferies</t>
  </si>
  <si>
    <t>Dauntsey's 'C'</t>
  </si>
  <si>
    <t>Haberdashers' 'B'</t>
  </si>
  <si>
    <t>Kingston Grammar 'B'</t>
  </si>
  <si>
    <t>Queen Victoria 'A'</t>
  </si>
  <si>
    <t>Queen Victoria 'B'</t>
  </si>
  <si>
    <t>The Leys 'A'</t>
  </si>
  <si>
    <t>BSSRA Summer Term 2014  Section A - Divison 4</t>
  </si>
  <si>
    <t>O'Brien E</t>
  </si>
  <si>
    <t>Fisher R</t>
  </si>
  <si>
    <t>Hayward J</t>
  </si>
  <si>
    <t>Westbrooke F</t>
  </si>
  <si>
    <t>Veselskyy</t>
  </si>
  <si>
    <t>Sinha I</t>
  </si>
  <si>
    <t>Hutchin A</t>
  </si>
  <si>
    <t>Ou A</t>
  </si>
  <si>
    <t>Yau M</t>
  </si>
  <si>
    <t>Sinelnikov D</t>
  </si>
  <si>
    <t>Quy A</t>
  </si>
  <si>
    <t>Robson S</t>
  </si>
  <si>
    <t>Swarbrick O</t>
  </si>
  <si>
    <t>Courtis S</t>
  </si>
  <si>
    <t>Allin S</t>
  </si>
  <si>
    <t>Ferguson E</t>
  </si>
  <si>
    <t>Leslie R</t>
  </si>
  <si>
    <t>Thompson R</t>
  </si>
  <si>
    <t>Houston C</t>
  </si>
  <si>
    <t>Johnstone A</t>
  </si>
  <si>
    <t>MacPherson R</t>
  </si>
  <si>
    <t>Barber A</t>
  </si>
  <si>
    <t>Conroy J</t>
  </si>
  <si>
    <t>Watson C</t>
  </si>
  <si>
    <t>Searle E</t>
  </si>
  <si>
    <t>tba</t>
  </si>
  <si>
    <t>sweep they win the division with 24 points!</t>
  </si>
  <si>
    <t>Congratulations to Dauntsey. With a clean</t>
  </si>
  <si>
    <t xml:space="preserve">Congratulations also go to Angel Ou with the </t>
  </si>
  <si>
    <t>highest average in the division at 92.8.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</si>
</sst>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 quotePrefix="1">
      <alignment horizontal="center"/>
    </xf>
    <xf numFmtId="2" fontId="9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Zeros="0" tabSelected="1" zoomScalePageLayoutView="0" workbookViewId="0" topLeftCell="A1">
      <selection activeCell="O12" sqref="O12"/>
    </sheetView>
  </sheetViews>
  <sheetFormatPr defaultColWidth="9.140625" defaultRowHeight="12.75"/>
  <cols>
    <col min="1" max="1" width="19.7109375" style="1" customWidth="1"/>
    <col min="2" max="3" width="4.421875" style="1" customWidth="1"/>
    <col min="4" max="5" width="4.7109375" style="1" customWidth="1"/>
    <col min="6" max="6" width="5.7109375" style="5" customWidth="1"/>
    <col min="7" max="7" width="1.28515625" style="1" customWidth="1"/>
    <col min="8" max="8" width="14.7109375" style="1" hidden="1" customWidth="1"/>
    <col min="9" max="13" width="3.7109375" style="10" hidden="1" customWidth="1"/>
    <col min="14" max="14" width="22.7109375" style="1" customWidth="1"/>
    <col min="15" max="18" width="4.7109375" style="1" customWidth="1"/>
    <col min="19" max="19" width="5.7109375" style="1" customWidth="1"/>
    <col min="20" max="16384" width="9.140625" style="1" customWidth="1"/>
  </cols>
  <sheetData>
    <row r="1" spans="1:20" ht="18.7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2:6" ht="16.5">
      <c r="B2" s="10">
        <v>1</v>
      </c>
      <c r="C2" s="10">
        <v>2</v>
      </c>
      <c r="D2" s="10">
        <v>3</v>
      </c>
      <c r="E2" s="10">
        <v>4</v>
      </c>
      <c r="F2" s="2"/>
    </row>
    <row r="3" spans="1:6" ht="16.5">
      <c r="A3" s="11"/>
      <c r="B3" s="31">
        <v>26.05</v>
      </c>
      <c r="C3" s="32">
        <v>26.05</v>
      </c>
      <c r="D3" s="32">
        <v>23.06</v>
      </c>
      <c r="E3" s="32">
        <v>23.06</v>
      </c>
      <c r="F3" s="2"/>
    </row>
    <row r="4" spans="1:6" ht="16.5">
      <c r="A4" s="11" t="s">
        <v>13</v>
      </c>
      <c r="B4" s="10"/>
      <c r="C4" s="10"/>
      <c r="D4" s="10"/>
      <c r="E4" s="10"/>
      <c r="F4" s="12" t="s">
        <v>1</v>
      </c>
    </row>
    <row r="5" spans="1:6" ht="16.5">
      <c r="A5" s="1" t="s">
        <v>25</v>
      </c>
      <c r="B5" s="1">
        <v>90</v>
      </c>
      <c r="C5" s="1">
        <v>93</v>
      </c>
      <c r="D5" s="1">
        <v>90</v>
      </c>
      <c r="E5" s="1">
        <v>90</v>
      </c>
      <c r="F5" s="2">
        <f aca="true" t="shared" si="0" ref="F5:F11">AVERAGE(B5:E5)</f>
        <v>90.75</v>
      </c>
    </row>
    <row r="6" spans="1:15" ht="16.5">
      <c r="A6" s="1" t="s">
        <v>26</v>
      </c>
      <c r="B6" s="1">
        <v>93</v>
      </c>
      <c r="C6" s="1">
        <v>87</v>
      </c>
      <c r="D6" s="1">
        <v>85</v>
      </c>
      <c r="E6" s="1">
        <v>89</v>
      </c>
      <c r="F6" s="2">
        <f t="shared" si="0"/>
        <v>88.5</v>
      </c>
      <c r="O6" s="1" t="s">
        <v>11</v>
      </c>
    </row>
    <row r="7" spans="1:15" ht="16.5">
      <c r="A7" s="1" t="s">
        <v>27</v>
      </c>
      <c r="B7" s="1">
        <v>95</v>
      </c>
      <c r="C7" s="1">
        <v>91</v>
      </c>
      <c r="D7" s="1">
        <v>93</v>
      </c>
      <c r="E7" s="1">
        <v>92</v>
      </c>
      <c r="F7" s="2">
        <f t="shared" si="0"/>
        <v>92.75</v>
      </c>
      <c r="O7" s="1" t="s">
        <v>47</v>
      </c>
    </row>
    <row r="8" spans="1:15" ht="16.5">
      <c r="A8" s="1" t="s">
        <v>28</v>
      </c>
      <c r="B8" s="1">
        <v>93</v>
      </c>
      <c r="C8" s="1">
        <v>95</v>
      </c>
      <c r="D8" s="1">
        <v>90</v>
      </c>
      <c r="E8" s="1">
        <v>88</v>
      </c>
      <c r="F8" s="2">
        <f t="shared" si="0"/>
        <v>91.5</v>
      </c>
      <c r="O8" s="1" t="s">
        <v>46</v>
      </c>
    </row>
    <row r="9" spans="1:15" ht="16.5">
      <c r="A9" s="1" t="s">
        <v>29</v>
      </c>
      <c r="B9" s="1">
        <v>92</v>
      </c>
      <c r="C9" s="1">
        <v>89</v>
      </c>
      <c r="D9" s="1">
        <v>91</v>
      </c>
      <c r="E9" s="1">
        <v>86</v>
      </c>
      <c r="F9" s="2">
        <f t="shared" si="0"/>
        <v>89.5</v>
      </c>
      <c r="O9" s="1" t="s">
        <v>48</v>
      </c>
    </row>
    <row r="10" spans="1:15" ht="16.5">
      <c r="A10" s="6" t="s">
        <v>3</v>
      </c>
      <c r="B10" s="30">
        <f>SUM(B5:B9)</f>
        <v>463</v>
      </c>
      <c r="C10" s="30">
        <f>SUM(C5:C9)</f>
        <v>455</v>
      </c>
      <c r="D10" s="30">
        <f>SUM(D5:D9)</f>
        <v>449</v>
      </c>
      <c r="E10" s="30">
        <f>SUM(E5:E9)</f>
        <v>445</v>
      </c>
      <c r="F10" s="4">
        <f t="shared" si="0"/>
        <v>453</v>
      </c>
      <c r="O10" s="1" t="s">
        <v>49</v>
      </c>
    </row>
    <row r="11" spans="1:6" ht="16.5">
      <c r="A11" s="6" t="s">
        <v>10</v>
      </c>
      <c r="B11" s="3">
        <f>IF(B10=0,0,B10+$O28)</f>
        <v>463</v>
      </c>
      <c r="C11" s="3">
        <f>IF(C10=0,0,C10+$O28)</f>
        <v>455</v>
      </c>
      <c r="D11" s="3">
        <f>IF(D10=0,0,D10+$O28)</f>
        <v>449</v>
      </c>
      <c r="E11" s="3">
        <f>IF(E10=0,0,E10+$O28)</f>
        <v>445</v>
      </c>
      <c r="F11" s="4">
        <f t="shared" si="0"/>
        <v>453</v>
      </c>
    </row>
    <row r="12" spans="1:5" ht="16.5">
      <c r="A12" s="14"/>
      <c r="B12" s="3"/>
      <c r="C12" s="3"/>
      <c r="D12" s="6" t="s">
        <v>10</v>
      </c>
      <c r="E12" s="7">
        <f>SUM(B11:E11)</f>
        <v>1812</v>
      </c>
    </row>
    <row r="13" spans="1:6" ht="16.5">
      <c r="A13" s="11" t="s">
        <v>14</v>
      </c>
      <c r="B13" s="13"/>
      <c r="C13" s="13"/>
      <c r="D13" s="13"/>
      <c r="E13" s="13"/>
      <c r="F13" s="2" t="s">
        <v>4</v>
      </c>
    </row>
    <row r="14" spans="1:6" ht="16.5">
      <c r="A14" s="1" t="s">
        <v>45</v>
      </c>
      <c r="F14" s="2" t="e">
        <f aca="true" t="shared" si="1" ref="F14:F20">AVERAGE(B14:E14)</f>
        <v>#DIV/0!</v>
      </c>
    </row>
    <row r="15" spans="1:17" ht="16.5">
      <c r="A15" s="1" t="s">
        <v>45</v>
      </c>
      <c r="F15" s="2" t="e">
        <f t="shared" si="1"/>
        <v>#DIV/0!</v>
      </c>
      <c r="O15" s="1" t="s">
        <v>12</v>
      </c>
      <c r="Q15" s="34"/>
    </row>
    <row r="16" spans="1:17" ht="16.5">
      <c r="A16" s="1" t="s">
        <v>45</v>
      </c>
      <c r="F16" s="2" t="e">
        <f t="shared" si="1"/>
        <v>#DIV/0!</v>
      </c>
      <c r="O16" s="37">
        <f ca="1">TODAY()</f>
        <v>41928</v>
      </c>
      <c r="P16" s="37"/>
      <c r="Q16" s="37"/>
    </row>
    <row r="17" spans="1:6" ht="16.5">
      <c r="A17" s="1" t="s">
        <v>45</v>
      </c>
      <c r="F17" s="2" t="e">
        <f t="shared" si="1"/>
        <v>#DIV/0!</v>
      </c>
    </row>
    <row r="18" spans="1:14" ht="16.5">
      <c r="A18" s="1" t="s">
        <v>45</v>
      </c>
      <c r="F18" s="2" t="e">
        <f t="shared" si="1"/>
        <v>#DIV/0!</v>
      </c>
      <c r="N18" s="15"/>
    </row>
    <row r="19" spans="1:17" ht="16.5">
      <c r="A19" s="6" t="s">
        <v>3</v>
      </c>
      <c r="B19" s="30">
        <f>SUM(B14:B18)</f>
        <v>0</v>
      </c>
      <c r="C19" s="30">
        <f>SUM(C14:C18)</f>
        <v>0</v>
      </c>
      <c r="D19" s="30">
        <f>SUM(D14:D18)</f>
        <v>0</v>
      </c>
      <c r="E19" s="30">
        <f>SUM(E14:E18)</f>
        <v>0</v>
      </c>
      <c r="F19" s="4">
        <f t="shared" si="1"/>
        <v>0</v>
      </c>
      <c r="N19" s="15"/>
      <c r="Q19" s="15"/>
    </row>
    <row r="20" spans="1:6" ht="16.5">
      <c r="A20" s="6" t="s">
        <v>10</v>
      </c>
      <c r="B20" s="3">
        <f>IF(B19=0,0,B19+$O29)</f>
        <v>0</v>
      </c>
      <c r="C20" s="3">
        <f>IF(C19=0,0,C19+$O29)</f>
        <v>0</v>
      </c>
      <c r="D20" s="3">
        <f>IF(D19=0,0,D19+$O29)</f>
        <v>0</v>
      </c>
      <c r="E20" s="3">
        <f>IF(E19=0,0,E19+$O29)</f>
        <v>0</v>
      </c>
      <c r="F20" s="4">
        <f t="shared" si="1"/>
        <v>0</v>
      </c>
    </row>
    <row r="21" spans="1:5" ht="16.5">
      <c r="A21" s="14"/>
      <c r="B21" s="3"/>
      <c r="C21" s="3"/>
      <c r="D21" s="6" t="s">
        <v>10</v>
      </c>
      <c r="E21" s="7">
        <f>SUM(B20:E20)</f>
        <v>0</v>
      </c>
    </row>
    <row r="22" spans="1:6" ht="16.5">
      <c r="A22" s="11" t="s">
        <v>15</v>
      </c>
      <c r="B22" s="16"/>
      <c r="C22" s="16"/>
      <c r="D22" s="16"/>
      <c r="E22" s="16"/>
      <c r="F22" s="2" t="s">
        <v>0</v>
      </c>
    </row>
    <row r="23" spans="1:6" ht="16.5">
      <c r="A23" s="1" t="s">
        <v>30</v>
      </c>
      <c r="B23" s="1">
        <v>71</v>
      </c>
      <c r="C23" s="1">
        <v>79</v>
      </c>
      <c r="F23" s="2">
        <f aca="true" t="shared" si="2" ref="F23:F29">AVERAGE(B23:E23)</f>
        <v>75</v>
      </c>
    </row>
    <row r="24" spans="1:6" ht="16.5">
      <c r="A24" s="1" t="s">
        <v>31</v>
      </c>
      <c r="B24" s="1">
        <v>89</v>
      </c>
      <c r="C24" s="1">
        <v>81</v>
      </c>
      <c r="D24" s="1">
        <v>70</v>
      </c>
      <c r="E24" s="1">
        <v>69</v>
      </c>
      <c r="F24" s="2">
        <f t="shared" si="2"/>
        <v>77.25</v>
      </c>
    </row>
    <row r="25" spans="1:6" ht="16.5">
      <c r="A25" s="1" t="s">
        <v>32</v>
      </c>
      <c r="B25" s="1">
        <v>72</v>
      </c>
      <c r="C25" s="1">
        <v>84</v>
      </c>
      <c r="D25" s="1">
        <v>81</v>
      </c>
      <c r="E25" s="1">
        <v>65</v>
      </c>
      <c r="F25" s="2">
        <f t="shared" si="2"/>
        <v>75.5</v>
      </c>
    </row>
    <row r="26" spans="1:6" ht="16.5">
      <c r="A26" s="1" t="s">
        <v>33</v>
      </c>
      <c r="B26" s="1">
        <v>68</v>
      </c>
      <c r="C26" s="1">
        <v>69</v>
      </c>
      <c r="D26" s="1">
        <v>70</v>
      </c>
      <c r="E26" s="1">
        <v>61</v>
      </c>
      <c r="F26" s="2">
        <f t="shared" si="2"/>
        <v>67</v>
      </c>
    </row>
    <row r="27" spans="1:14" ht="16.5">
      <c r="A27" s="1" t="s">
        <v>34</v>
      </c>
      <c r="B27" s="1">
        <v>80</v>
      </c>
      <c r="C27" s="1">
        <v>67</v>
      </c>
      <c r="D27" s="1">
        <v>66</v>
      </c>
      <c r="E27" s="1">
        <v>81</v>
      </c>
      <c r="F27" s="2">
        <f t="shared" si="2"/>
        <v>73.5</v>
      </c>
      <c r="N27" s="17" t="s">
        <v>6</v>
      </c>
    </row>
    <row r="28" spans="1:15" ht="16.5">
      <c r="A28" s="6" t="s">
        <v>3</v>
      </c>
      <c r="B28" s="30">
        <f>SUM(B23:B27)</f>
        <v>380</v>
      </c>
      <c r="C28" s="30">
        <f>SUM(C23:C27)</f>
        <v>380</v>
      </c>
      <c r="D28" s="30">
        <f>SUM(D23:D27)</f>
        <v>287</v>
      </c>
      <c r="E28" s="30">
        <f>SUM(E23:E27)</f>
        <v>276</v>
      </c>
      <c r="F28" s="4">
        <f t="shared" si="2"/>
        <v>330.75</v>
      </c>
      <c r="N28" s="11" t="str">
        <f>A4</f>
        <v>Dauntsey's 'C'</v>
      </c>
      <c r="O28" s="33">
        <v>0</v>
      </c>
    </row>
    <row r="29" spans="1:15" ht="16.5">
      <c r="A29" s="6" t="s">
        <v>10</v>
      </c>
      <c r="B29" s="3">
        <f>IF(B28=0,0,B28+$O30)</f>
        <v>420</v>
      </c>
      <c r="C29" s="3">
        <f>IF(C28=0,0,C28+$O30)</f>
        <v>420</v>
      </c>
      <c r="D29" s="3">
        <f>IF(D28=0,0,D28+$O30)</f>
        <v>327</v>
      </c>
      <c r="E29" s="3">
        <f>IF(E28=0,0,E28+$O30)</f>
        <v>316</v>
      </c>
      <c r="F29" s="4">
        <f t="shared" si="2"/>
        <v>370.75</v>
      </c>
      <c r="N29" s="11" t="str">
        <f>A13</f>
        <v>Haberdashers' 'B'</v>
      </c>
      <c r="O29" s="33"/>
    </row>
    <row r="30" spans="1:15" ht="16.5">
      <c r="A30" s="14"/>
      <c r="B30" s="3"/>
      <c r="C30" s="3"/>
      <c r="D30" s="6" t="s">
        <v>10</v>
      </c>
      <c r="E30" s="7">
        <f>SUM(B29:E29)</f>
        <v>1483</v>
      </c>
      <c r="N30" s="11" t="str">
        <f>A22</f>
        <v>Kingston Grammar 'B'</v>
      </c>
      <c r="O30" s="33">
        <v>40</v>
      </c>
    </row>
    <row r="31" spans="1:15" ht="16.5">
      <c r="A31" s="11" t="s">
        <v>16</v>
      </c>
      <c r="B31" s="13"/>
      <c r="C31" s="13"/>
      <c r="D31" s="13"/>
      <c r="E31" s="13"/>
      <c r="F31" s="2" t="s">
        <v>0</v>
      </c>
      <c r="N31" s="11" t="str">
        <f>A31</f>
        <v>Queen Victoria 'A'</v>
      </c>
      <c r="O31" s="33">
        <v>31</v>
      </c>
    </row>
    <row r="32" spans="1:15" ht="16.5">
      <c r="A32" s="1" t="s">
        <v>40</v>
      </c>
      <c r="B32" s="1">
        <v>85</v>
      </c>
      <c r="C32" s="1">
        <v>87</v>
      </c>
      <c r="D32" s="1">
        <v>87</v>
      </c>
      <c r="E32" s="1">
        <v>91</v>
      </c>
      <c r="F32" s="2">
        <f aca="true" t="shared" si="3" ref="F32:F38">AVERAGE(B32:E32)</f>
        <v>87.5</v>
      </c>
      <c r="N32" s="28" t="str">
        <f>A40</f>
        <v>Queen Victoria 'B'</v>
      </c>
      <c r="O32" s="33">
        <v>31</v>
      </c>
    </row>
    <row r="33" spans="1:15" ht="16.5">
      <c r="A33" s="1" t="s">
        <v>41</v>
      </c>
      <c r="B33" s="1">
        <v>87</v>
      </c>
      <c r="C33" s="1">
        <v>92</v>
      </c>
      <c r="D33" s="1">
        <v>83</v>
      </c>
      <c r="E33" s="1">
        <v>79</v>
      </c>
      <c r="F33" s="2">
        <f t="shared" si="3"/>
        <v>85.25</v>
      </c>
      <c r="N33" s="28" t="str">
        <f>A49</f>
        <v>The Leys 'A'</v>
      </c>
      <c r="O33" s="33">
        <v>17</v>
      </c>
    </row>
    <row r="34" spans="1:6" ht="16.5">
      <c r="A34" s="1" t="s">
        <v>42</v>
      </c>
      <c r="B34" s="1">
        <v>75</v>
      </c>
      <c r="C34" s="1">
        <v>87</v>
      </c>
      <c r="D34" s="1">
        <v>75</v>
      </c>
      <c r="E34" s="1">
        <v>77</v>
      </c>
      <c r="F34" s="2">
        <f t="shared" si="3"/>
        <v>78.5</v>
      </c>
    </row>
    <row r="35" spans="1:6" ht="16.5">
      <c r="A35" s="1" t="s">
        <v>43</v>
      </c>
      <c r="B35" s="1">
        <v>69</v>
      </c>
      <c r="C35" s="1">
        <v>67</v>
      </c>
      <c r="D35" s="1">
        <v>77</v>
      </c>
      <c r="E35" s="1">
        <v>78</v>
      </c>
      <c r="F35" s="2">
        <f t="shared" si="3"/>
        <v>72.75</v>
      </c>
    </row>
    <row r="36" spans="1:6" ht="16.5">
      <c r="A36" s="1" t="s">
        <v>44</v>
      </c>
      <c r="B36" s="1">
        <v>72</v>
      </c>
      <c r="C36" s="1">
        <v>73</v>
      </c>
      <c r="D36" s="1">
        <v>79</v>
      </c>
      <c r="E36" s="1">
        <v>81</v>
      </c>
      <c r="F36" s="2">
        <f t="shared" si="3"/>
        <v>76.25</v>
      </c>
    </row>
    <row r="37" spans="1:6" ht="16.5">
      <c r="A37" s="6" t="s">
        <v>3</v>
      </c>
      <c r="B37" s="30">
        <f>SUM(B32:B36)</f>
        <v>388</v>
      </c>
      <c r="C37" s="30">
        <f>SUM(C32:C36)</f>
        <v>406</v>
      </c>
      <c r="D37" s="30">
        <f>SUM(D32:D36)</f>
        <v>401</v>
      </c>
      <c r="E37" s="30">
        <f>SUM(E32:E36)</f>
        <v>406</v>
      </c>
      <c r="F37" s="4">
        <f t="shared" si="3"/>
        <v>400.25</v>
      </c>
    </row>
    <row r="38" spans="1:6" ht="16.5">
      <c r="A38" s="6" t="s">
        <v>10</v>
      </c>
      <c r="B38" s="3">
        <f>IF(B37=0,0,B37+$O31)</f>
        <v>419</v>
      </c>
      <c r="C38" s="3">
        <f>IF(C37=0,0,C37+$O31)</f>
        <v>437</v>
      </c>
      <c r="D38" s="3">
        <f>IF(D37=0,0,D37+$O31)</f>
        <v>432</v>
      </c>
      <c r="E38" s="3">
        <f>IF(E37=0,0,E37+$O31)</f>
        <v>437</v>
      </c>
      <c r="F38" s="4">
        <f t="shared" si="3"/>
        <v>431.25</v>
      </c>
    </row>
    <row r="39" spans="1:5" ht="16.5">
      <c r="A39" s="14"/>
      <c r="B39" s="3"/>
      <c r="C39" s="3"/>
      <c r="D39" s="6" t="s">
        <v>10</v>
      </c>
      <c r="E39" s="7">
        <f>SUM(B38:E38)</f>
        <v>1725</v>
      </c>
    </row>
    <row r="40" spans="1:6" ht="16.5">
      <c r="A40" s="11" t="s">
        <v>17</v>
      </c>
      <c r="B40" s="13"/>
      <c r="C40" s="13"/>
      <c r="D40" s="13"/>
      <c r="E40" s="13"/>
      <c r="F40" s="2" t="s">
        <v>0</v>
      </c>
    </row>
    <row r="41" spans="1:6" ht="16.5">
      <c r="A41" s="1" t="s">
        <v>35</v>
      </c>
      <c r="B41" s="1">
        <v>86</v>
      </c>
      <c r="C41" s="1">
        <v>86</v>
      </c>
      <c r="D41" s="1">
        <v>86</v>
      </c>
      <c r="E41" s="1">
        <v>87</v>
      </c>
      <c r="F41" s="2">
        <f aca="true" t="shared" si="4" ref="F41:F47">AVERAGE(B41:E41)</f>
        <v>86.25</v>
      </c>
    </row>
    <row r="42" spans="1:6" ht="16.5">
      <c r="A42" s="1" t="s">
        <v>36</v>
      </c>
      <c r="B42" s="1">
        <v>84</v>
      </c>
      <c r="C42" s="1">
        <v>89</v>
      </c>
      <c r="D42" s="1">
        <v>77</v>
      </c>
      <c r="E42" s="1">
        <v>75</v>
      </c>
      <c r="F42" s="2">
        <f t="shared" si="4"/>
        <v>81.25</v>
      </c>
    </row>
    <row r="43" spans="1:6" ht="16.5">
      <c r="A43" s="1" t="s">
        <v>37</v>
      </c>
      <c r="B43" s="1">
        <v>65</v>
      </c>
      <c r="C43" s="1">
        <v>65</v>
      </c>
      <c r="D43" s="1">
        <v>72</v>
      </c>
      <c r="E43" s="1">
        <v>61</v>
      </c>
      <c r="F43" s="2">
        <f t="shared" si="4"/>
        <v>65.75</v>
      </c>
    </row>
    <row r="44" spans="1:6" ht="16.5">
      <c r="A44" s="1" t="s">
        <v>38</v>
      </c>
      <c r="B44" s="1">
        <v>79</v>
      </c>
      <c r="C44" s="1">
        <v>83</v>
      </c>
      <c r="D44" s="1">
        <v>78</v>
      </c>
      <c r="E44" s="1">
        <v>81</v>
      </c>
      <c r="F44" s="2">
        <f t="shared" si="4"/>
        <v>80.25</v>
      </c>
    </row>
    <row r="45" spans="1:6" ht="16.5">
      <c r="A45" s="1" t="s">
        <v>39</v>
      </c>
      <c r="B45" s="1">
        <v>79</v>
      </c>
      <c r="C45" s="1">
        <v>81</v>
      </c>
      <c r="D45" s="1">
        <v>86</v>
      </c>
      <c r="E45" s="1">
        <v>84</v>
      </c>
      <c r="F45" s="2">
        <f t="shared" si="4"/>
        <v>82.5</v>
      </c>
    </row>
    <row r="46" spans="1:6" ht="16.5">
      <c r="A46" s="6" t="s">
        <v>3</v>
      </c>
      <c r="B46" s="30">
        <f>SUM(B41:B45)</f>
        <v>393</v>
      </c>
      <c r="C46" s="30">
        <f>SUM(C41:C45)</f>
        <v>404</v>
      </c>
      <c r="D46" s="30">
        <f>SUM(D41:D45)</f>
        <v>399</v>
      </c>
      <c r="E46" s="30">
        <f>SUM(E41:E45)</f>
        <v>388</v>
      </c>
      <c r="F46" s="4">
        <f t="shared" si="4"/>
        <v>396</v>
      </c>
    </row>
    <row r="47" spans="1:20" ht="16.5">
      <c r="A47" s="6" t="s">
        <v>10</v>
      </c>
      <c r="B47" s="3">
        <f>IF(B46=0,0,B46+$O32)</f>
        <v>424</v>
      </c>
      <c r="C47" s="3">
        <f>IF(C46=0,0,C46+$O32)</f>
        <v>435</v>
      </c>
      <c r="D47" s="3">
        <f>IF(D46=0,0,D46+$O32)</f>
        <v>430</v>
      </c>
      <c r="E47" s="3">
        <f>IF(E46=0,0,E46+$O32)</f>
        <v>419</v>
      </c>
      <c r="F47" s="4">
        <f t="shared" si="4"/>
        <v>427</v>
      </c>
      <c r="N47" s="29" t="s">
        <v>2</v>
      </c>
      <c r="O47" s="15"/>
      <c r="P47" s="15"/>
      <c r="Q47" s="15"/>
      <c r="R47" s="15"/>
      <c r="S47" s="10" t="s">
        <v>3</v>
      </c>
      <c r="T47" s="10" t="s">
        <v>5</v>
      </c>
    </row>
    <row r="48" spans="1:20" ht="16.5">
      <c r="A48" s="14"/>
      <c r="B48" s="3"/>
      <c r="C48" s="3"/>
      <c r="D48" s="6" t="s">
        <v>10</v>
      </c>
      <c r="E48" s="7">
        <f>SUM(B47:E47)</f>
        <v>1708</v>
      </c>
      <c r="H48" s="1" t="str">
        <f>A4</f>
        <v>Dauntsey's 'C'</v>
      </c>
      <c r="I48" s="8">
        <f>B11</f>
        <v>463</v>
      </c>
      <c r="J48" s="8">
        <f>C11</f>
        <v>455</v>
      </c>
      <c r="K48" s="8" t="e">
        <f>#REF!</f>
        <v>#REF!</v>
      </c>
      <c r="L48" s="8">
        <f>D11</f>
        <v>449</v>
      </c>
      <c r="M48" s="8">
        <f>E11</f>
        <v>445</v>
      </c>
      <c r="N48" s="11" t="str">
        <f>A4</f>
        <v>Dauntsey's 'C'</v>
      </c>
      <c r="O48" s="10">
        <f>IF(B11=0,0,RANK(I48,I48:I53,1))</f>
        <v>6</v>
      </c>
      <c r="P48" s="10">
        <f>IF(C11=0,0,RANK(J48,J48:J53,1))</f>
        <v>6</v>
      </c>
      <c r="Q48" s="10">
        <f>IF(D11=0,0,RANK(L48,L48:L53,1))</f>
        <v>6</v>
      </c>
      <c r="R48" s="10">
        <f>IF(E11=0,0,RANK(M48,M48:M53,1))</f>
        <v>6</v>
      </c>
      <c r="S48" s="10">
        <f aca="true" t="shared" si="5" ref="S48:S53">(SUM(O48:R48))</f>
        <v>24</v>
      </c>
      <c r="T48" s="10">
        <f>RANK(S48,S48:S53)</f>
        <v>1</v>
      </c>
    </row>
    <row r="49" spans="1:20" ht="16.5">
      <c r="A49" s="11" t="s">
        <v>18</v>
      </c>
      <c r="B49" s="13"/>
      <c r="C49" s="13"/>
      <c r="D49" s="13"/>
      <c r="E49" s="13"/>
      <c r="F49" s="2" t="s">
        <v>0</v>
      </c>
      <c r="H49" s="1" t="str">
        <f>A13</f>
        <v>Haberdashers' 'B'</v>
      </c>
      <c r="I49" s="8">
        <f>B20</f>
        <v>0</v>
      </c>
      <c r="J49" s="8">
        <f>C20</f>
        <v>0</v>
      </c>
      <c r="K49" s="8" t="e">
        <f>#REF!</f>
        <v>#REF!</v>
      </c>
      <c r="L49" s="8">
        <f>D20</f>
        <v>0</v>
      </c>
      <c r="M49" s="8">
        <f>E20</f>
        <v>0</v>
      </c>
      <c r="N49" s="11" t="str">
        <f>A13</f>
        <v>Haberdashers' 'B'</v>
      </c>
      <c r="O49" s="10">
        <f>IF(B20=0,0,RANK(I49,I48:I53,1))</f>
        <v>0</v>
      </c>
      <c r="P49" s="10">
        <f>IF(C20=0,0,RANK(J49,J48:J53,1))</f>
        <v>0</v>
      </c>
      <c r="Q49" s="10">
        <f>IF(D20=0,0,RANK(L49,L48:L53,1))</f>
        <v>0</v>
      </c>
      <c r="R49" s="10">
        <f>IF(E20=0,0,RANK(M49,M48:M53,1))</f>
        <v>0</v>
      </c>
      <c r="S49" s="10">
        <f t="shared" si="5"/>
        <v>0</v>
      </c>
      <c r="T49" s="10">
        <f>RANK(S49,S48:S53)</f>
        <v>6</v>
      </c>
    </row>
    <row r="50" spans="1:20" ht="16.5">
      <c r="A50" s="1" t="s">
        <v>20</v>
      </c>
      <c r="B50" s="1">
        <v>81</v>
      </c>
      <c r="C50" s="1">
        <v>90</v>
      </c>
      <c r="F50" s="2">
        <f aca="true" t="shared" si="6" ref="F50:F56">AVERAGE(B50:E50)</f>
        <v>85.5</v>
      </c>
      <c r="H50" s="1" t="str">
        <f>A22</f>
        <v>Kingston Grammar 'B'</v>
      </c>
      <c r="I50" s="8">
        <f>B29</f>
        <v>420</v>
      </c>
      <c r="J50" s="8">
        <f>C29</f>
        <v>420</v>
      </c>
      <c r="K50" s="8" t="e">
        <f>#REF!</f>
        <v>#REF!</v>
      </c>
      <c r="L50" s="8">
        <f>D29</f>
        <v>327</v>
      </c>
      <c r="M50" s="8">
        <f>E29</f>
        <v>316</v>
      </c>
      <c r="N50" s="11" t="str">
        <f>A22</f>
        <v>Kingston Grammar 'B'</v>
      </c>
      <c r="O50" s="10">
        <f>IF(B29=0,0,RANK(I50,I48:I53,1))</f>
        <v>3</v>
      </c>
      <c r="P50" s="10">
        <f>IF(C29=0,0,RANK(J50,J48:J53,1))</f>
        <v>2</v>
      </c>
      <c r="Q50" s="10">
        <f>IF(D29=0,0,RANK(L50,L48:L53,1))</f>
        <v>3</v>
      </c>
      <c r="R50" s="10">
        <f>IF(E29=0,0,RANK(M50,M48:M53,1))</f>
        <v>3</v>
      </c>
      <c r="S50" s="10">
        <f t="shared" si="5"/>
        <v>11</v>
      </c>
      <c r="T50" s="10">
        <f>RANK(S50,S48:S53)</f>
        <v>4</v>
      </c>
    </row>
    <row r="51" spans="1:20" ht="16.5">
      <c r="A51" s="1" t="s">
        <v>21</v>
      </c>
      <c r="B51" s="1">
        <v>92</v>
      </c>
      <c r="C51" s="1">
        <v>91</v>
      </c>
      <c r="F51" s="2">
        <f t="shared" si="6"/>
        <v>91.5</v>
      </c>
      <c r="H51" s="1" t="str">
        <f>A31</f>
        <v>Queen Victoria 'A'</v>
      </c>
      <c r="I51" s="8">
        <f>B38</f>
        <v>419</v>
      </c>
      <c r="J51" s="8">
        <f>C38</f>
        <v>437</v>
      </c>
      <c r="K51" s="8" t="e">
        <f>#REF!</f>
        <v>#REF!</v>
      </c>
      <c r="L51" s="8">
        <f>D38</f>
        <v>432</v>
      </c>
      <c r="M51" s="8">
        <f>E38</f>
        <v>437</v>
      </c>
      <c r="N51" s="11" t="str">
        <f>A31</f>
        <v>Queen Victoria 'A'</v>
      </c>
      <c r="O51" s="10">
        <f>IF(B38=0,0,RANK(I51,I48:I53,1))</f>
        <v>2</v>
      </c>
      <c r="P51" s="10">
        <f>IF(C38=0,0,RANK(J51,J48:J53,1))</f>
        <v>4</v>
      </c>
      <c r="Q51" s="10">
        <f>IF(D38=0,0,RANK(L51,L48:L53,1))</f>
        <v>5</v>
      </c>
      <c r="R51" s="10">
        <f>IF(E38=0,0,RANK(M51,M48:M53,1))</f>
        <v>5</v>
      </c>
      <c r="S51" s="10">
        <f t="shared" si="5"/>
        <v>16</v>
      </c>
      <c r="T51" s="10">
        <f>RANK(S51,S48:S53)</f>
        <v>2</v>
      </c>
    </row>
    <row r="52" spans="1:20" s="18" customFormat="1" ht="16.5">
      <c r="A52" s="1" t="s">
        <v>22</v>
      </c>
      <c r="B52" s="1">
        <v>79</v>
      </c>
      <c r="C52" s="1">
        <v>81</v>
      </c>
      <c r="D52" s="1"/>
      <c r="E52" s="1"/>
      <c r="F52" s="2">
        <f t="shared" si="6"/>
        <v>80</v>
      </c>
      <c r="H52" s="18" t="str">
        <f>A40</f>
        <v>Queen Victoria 'B'</v>
      </c>
      <c r="I52" s="8">
        <f>B47</f>
        <v>424</v>
      </c>
      <c r="J52" s="8">
        <f>C47</f>
        <v>435</v>
      </c>
      <c r="K52" s="8" t="e">
        <f>#REF!</f>
        <v>#REF!</v>
      </c>
      <c r="L52" s="8">
        <f>D47</f>
        <v>430</v>
      </c>
      <c r="M52" s="8">
        <f>E47</f>
        <v>419</v>
      </c>
      <c r="N52" s="28" t="str">
        <f>A40</f>
        <v>Queen Victoria 'B'</v>
      </c>
      <c r="O52" s="10">
        <f>IF(B47=0,0,RANK(I52,I48:I53,1))</f>
        <v>4</v>
      </c>
      <c r="P52" s="10">
        <f>IF(C47=0,0,RANK(J52,J48:J53,1))</f>
        <v>3</v>
      </c>
      <c r="Q52" s="10">
        <f>IF(D47=0,0,RANK(L52,L48:L53,1))</f>
        <v>4</v>
      </c>
      <c r="R52" s="10">
        <f>IF(E47=0,0,RANK(M52,M48:M53,1))</f>
        <v>4</v>
      </c>
      <c r="S52" s="10">
        <f t="shared" si="5"/>
        <v>15</v>
      </c>
      <c r="T52" s="10">
        <f>RANK(S52,S48:S53)</f>
        <v>3</v>
      </c>
    </row>
    <row r="53" spans="1:20" s="18" customFormat="1" ht="16.5">
      <c r="A53" s="1" t="s">
        <v>23</v>
      </c>
      <c r="B53" s="1">
        <v>76</v>
      </c>
      <c r="C53" s="1">
        <v>87</v>
      </c>
      <c r="D53" s="1"/>
      <c r="E53" s="1"/>
      <c r="F53" s="2">
        <f t="shared" si="6"/>
        <v>81.5</v>
      </c>
      <c r="H53" s="18" t="str">
        <f>A49</f>
        <v>The Leys 'A'</v>
      </c>
      <c r="I53" s="8">
        <f>B56</f>
        <v>433</v>
      </c>
      <c r="J53" s="8">
        <f>C56</f>
        <v>451</v>
      </c>
      <c r="K53" s="8" t="e">
        <f>#REF!</f>
        <v>#REF!</v>
      </c>
      <c r="L53" s="8">
        <f>D56</f>
        <v>0</v>
      </c>
      <c r="M53" s="8">
        <f>E56</f>
        <v>0</v>
      </c>
      <c r="N53" s="28" t="str">
        <f>A49</f>
        <v>The Leys 'A'</v>
      </c>
      <c r="O53" s="10">
        <f>IF(B56=0,0,RANK(I53,I48:I53,1))</f>
        <v>5</v>
      </c>
      <c r="P53" s="10">
        <f>IF(C56=0,0,RANK(J53,J48:J53,1))</f>
        <v>5</v>
      </c>
      <c r="Q53" s="10">
        <f>IF(D56=0,0,RANK(L53,L48:L53,1))</f>
        <v>0</v>
      </c>
      <c r="R53" s="10">
        <f>IF(E56=0,0,RANK(M53,M48:M53,1))</f>
        <v>0</v>
      </c>
      <c r="S53" s="10">
        <f t="shared" si="5"/>
        <v>10</v>
      </c>
      <c r="T53" s="10">
        <f>RANK(S53,S48:S53)</f>
        <v>5</v>
      </c>
    </row>
    <row r="54" spans="1:20" s="18" customFormat="1" ht="16.5">
      <c r="A54" s="1" t="s">
        <v>24</v>
      </c>
      <c r="B54" s="1">
        <v>88</v>
      </c>
      <c r="C54" s="1">
        <v>85</v>
      </c>
      <c r="D54" s="1"/>
      <c r="E54" s="1"/>
      <c r="F54" s="2">
        <f t="shared" si="6"/>
        <v>86.5</v>
      </c>
      <c r="I54" s="8"/>
      <c r="J54" s="8"/>
      <c r="K54" s="8"/>
      <c r="L54" s="8"/>
      <c r="M54" s="8"/>
      <c r="N54" s="28"/>
      <c r="O54" s="10"/>
      <c r="P54" s="10"/>
      <c r="Q54" s="10"/>
      <c r="R54" s="10"/>
      <c r="S54" s="10"/>
      <c r="T54" s="10"/>
    </row>
    <row r="55" spans="1:20" s="18" customFormat="1" ht="16.5">
      <c r="A55" s="6" t="s">
        <v>3</v>
      </c>
      <c r="B55" s="30">
        <f>SUM(B50:B54)</f>
        <v>416</v>
      </c>
      <c r="C55" s="30">
        <f>SUM(C50:C54)</f>
        <v>434</v>
      </c>
      <c r="D55" s="30">
        <f>SUM(D50:D53)</f>
        <v>0</v>
      </c>
      <c r="E55" s="30">
        <f>SUM(E50:E53)</f>
        <v>0</v>
      </c>
      <c r="F55" s="4">
        <f t="shared" si="6"/>
        <v>212.5</v>
      </c>
      <c r="I55" s="13"/>
      <c r="J55" s="13"/>
      <c r="K55" s="13"/>
      <c r="L55" s="13"/>
      <c r="M55" s="13"/>
      <c r="N55" s="28"/>
      <c r="O55" s="10"/>
      <c r="P55" s="10"/>
      <c r="Q55" s="10"/>
      <c r="R55" s="10"/>
      <c r="S55" s="10"/>
      <c r="T55" s="10"/>
    </row>
    <row r="56" spans="1:13" s="18" customFormat="1" ht="16.5">
      <c r="A56" s="6" t="s">
        <v>10</v>
      </c>
      <c r="B56" s="3">
        <f>IF(B55=0,0,B55+$O33)</f>
        <v>433</v>
      </c>
      <c r="C56" s="3">
        <f>IF(C55=0,0,C55+$O33)</f>
        <v>451</v>
      </c>
      <c r="D56" s="3">
        <f>IF(D55=0,0,D55+$O33)</f>
        <v>0</v>
      </c>
      <c r="E56" s="3">
        <f>IF(E55=0,0,E55+$O33)</f>
        <v>0</v>
      </c>
      <c r="F56" s="4">
        <f t="shared" si="6"/>
        <v>221</v>
      </c>
      <c r="I56" s="19"/>
      <c r="J56" s="19"/>
      <c r="K56" s="19"/>
      <c r="L56" s="19"/>
      <c r="M56" s="19"/>
    </row>
    <row r="57" spans="1:13" s="18" customFormat="1" ht="16.5">
      <c r="A57" s="14"/>
      <c r="B57" s="3"/>
      <c r="C57" s="3"/>
      <c r="D57" s="6" t="s">
        <v>10</v>
      </c>
      <c r="E57" s="7">
        <f>SUM(B56:E56)</f>
        <v>884</v>
      </c>
      <c r="F57" s="5"/>
      <c r="I57" s="19"/>
      <c r="J57" s="19"/>
      <c r="K57" s="19"/>
      <c r="L57" s="19"/>
      <c r="M57" s="19"/>
    </row>
    <row r="58" spans="1:13" s="18" customFormat="1" ht="16.5">
      <c r="A58" s="14"/>
      <c r="I58" s="19"/>
      <c r="J58" s="19"/>
      <c r="K58" s="19"/>
      <c r="L58" s="19"/>
      <c r="M58" s="19"/>
    </row>
    <row r="59" spans="1:20" s="18" customFormat="1" ht="18.75">
      <c r="A59" s="36" t="str">
        <f>A1</f>
        <v>BSSRA Summer Term 2014  Section A - Divison 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9:14" s="18" customFormat="1" ht="17.25" thickBot="1">
      <c r="I60" s="19"/>
      <c r="J60" s="19"/>
      <c r="K60" s="19"/>
      <c r="L60" s="19"/>
      <c r="M60" s="19"/>
      <c r="N60" s="1"/>
    </row>
    <row r="61" spans="1:19" s="18" customFormat="1" ht="17.25" thickTop="1">
      <c r="A61" s="20" t="s">
        <v>7</v>
      </c>
      <c r="B61" s="21" t="s">
        <v>8</v>
      </c>
      <c r="C61" s="21"/>
      <c r="D61" s="21"/>
      <c r="E61" s="22"/>
      <c r="F61" s="23" t="s">
        <v>1</v>
      </c>
      <c r="I61" s="19"/>
      <c r="J61" s="19"/>
      <c r="K61" s="19"/>
      <c r="L61" s="19"/>
      <c r="M61" s="19"/>
      <c r="N61" s="20" t="s">
        <v>9</v>
      </c>
      <c r="O61" s="21" t="s">
        <v>8</v>
      </c>
      <c r="P61" s="21"/>
      <c r="Q61" s="21"/>
      <c r="R61" s="22"/>
      <c r="S61" s="23" t="s">
        <v>1</v>
      </c>
    </row>
    <row r="62" spans="1:19" s="18" customFormat="1" ht="16.5">
      <c r="A62" s="24"/>
      <c r="B62" s="10">
        <v>1</v>
      </c>
      <c r="C62" s="10">
        <v>2</v>
      </c>
      <c r="D62" s="10">
        <v>3</v>
      </c>
      <c r="E62" s="10">
        <v>4</v>
      </c>
      <c r="F62" s="9"/>
      <c r="I62" s="19"/>
      <c r="J62" s="19"/>
      <c r="K62" s="19"/>
      <c r="L62" s="19"/>
      <c r="M62" s="19"/>
      <c r="N62" s="24"/>
      <c r="O62" s="10">
        <v>1</v>
      </c>
      <c r="P62" s="10">
        <v>2</v>
      </c>
      <c r="Q62" s="10">
        <v>3</v>
      </c>
      <c r="R62" s="10">
        <v>4</v>
      </c>
      <c r="S62" s="9"/>
    </row>
    <row r="63" spans="1:19" s="18" customFormat="1" ht="16.5">
      <c r="A63" s="24" t="s">
        <v>34</v>
      </c>
      <c r="B63" s="10">
        <v>80</v>
      </c>
      <c r="C63" s="10">
        <v>67</v>
      </c>
      <c r="D63" s="10">
        <v>66</v>
      </c>
      <c r="E63" s="10">
        <v>81</v>
      </c>
      <c r="F63" s="25">
        <f aca="true" t="shared" si="7" ref="F63:F87">AVERAGE(B63:E63)</f>
        <v>73.5</v>
      </c>
      <c r="I63" s="19"/>
      <c r="J63" s="19"/>
      <c r="K63" s="19"/>
      <c r="L63" s="19"/>
      <c r="M63" s="19"/>
      <c r="N63" s="24" t="s">
        <v>27</v>
      </c>
      <c r="O63" s="10">
        <v>95</v>
      </c>
      <c r="P63" s="10">
        <v>91</v>
      </c>
      <c r="Q63" s="10">
        <v>93</v>
      </c>
      <c r="R63" s="10">
        <v>92</v>
      </c>
      <c r="S63" s="25">
        <f aca="true" t="shared" si="8" ref="S63:S87">AVERAGE(O63:R63)</f>
        <v>92.75</v>
      </c>
    </row>
    <row r="64" spans="1:19" s="18" customFormat="1" ht="16.5">
      <c r="A64" s="24" t="s">
        <v>41</v>
      </c>
      <c r="B64" s="10">
        <v>87</v>
      </c>
      <c r="C64" s="10">
        <v>92</v>
      </c>
      <c r="D64" s="10">
        <v>83</v>
      </c>
      <c r="E64" s="10">
        <v>79</v>
      </c>
      <c r="F64" s="25">
        <f t="shared" si="7"/>
        <v>85.25</v>
      </c>
      <c r="I64" s="19"/>
      <c r="J64" s="19"/>
      <c r="K64" s="19"/>
      <c r="L64" s="19"/>
      <c r="M64" s="19"/>
      <c r="N64" s="24" t="s">
        <v>28</v>
      </c>
      <c r="O64" s="10">
        <v>93</v>
      </c>
      <c r="P64" s="10">
        <v>95</v>
      </c>
      <c r="Q64" s="10">
        <v>90</v>
      </c>
      <c r="R64" s="10">
        <v>88</v>
      </c>
      <c r="S64" s="25">
        <f t="shared" si="8"/>
        <v>91.5</v>
      </c>
    </row>
    <row r="65" spans="1:19" s="18" customFormat="1" ht="16.5">
      <c r="A65" s="24" t="s">
        <v>42</v>
      </c>
      <c r="B65" s="10">
        <v>75</v>
      </c>
      <c r="C65" s="10">
        <v>87</v>
      </c>
      <c r="D65" s="10">
        <v>75</v>
      </c>
      <c r="E65" s="10">
        <v>77</v>
      </c>
      <c r="F65" s="25">
        <f t="shared" si="7"/>
        <v>78.5</v>
      </c>
      <c r="I65" s="19"/>
      <c r="J65" s="19"/>
      <c r="K65" s="19"/>
      <c r="L65" s="19"/>
      <c r="M65" s="19"/>
      <c r="N65" s="24" t="s">
        <v>21</v>
      </c>
      <c r="O65" s="10">
        <v>92</v>
      </c>
      <c r="P65" s="10">
        <v>91</v>
      </c>
      <c r="Q65" s="10"/>
      <c r="R65" s="10"/>
      <c r="S65" s="25">
        <f t="shared" si="8"/>
        <v>91.5</v>
      </c>
    </row>
    <row r="66" spans="1:19" s="18" customFormat="1" ht="16.5">
      <c r="A66" s="24" t="s">
        <v>33</v>
      </c>
      <c r="B66" s="10">
        <v>68</v>
      </c>
      <c r="C66" s="10">
        <v>69</v>
      </c>
      <c r="D66" s="10">
        <v>70</v>
      </c>
      <c r="E66" s="10">
        <v>61</v>
      </c>
      <c r="F66" s="25">
        <f t="shared" si="7"/>
        <v>67</v>
      </c>
      <c r="I66" s="19"/>
      <c r="J66" s="19"/>
      <c r="K66" s="19"/>
      <c r="L66" s="19"/>
      <c r="M66" s="19"/>
      <c r="N66" s="24" t="s">
        <v>25</v>
      </c>
      <c r="O66" s="10">
        <v>90</v>
      </c>
      <c r="P66" s="10">
        <v>93</v>
      </c>
      <c r="Q66" s="10">
        <v>90</v>
      </c>
      <c r="R66" s="10">
        <v>90</v>
      </c>
      <c r="S66" s="25">
        <f t="shared" si="8"/>
        <v>90.75</v>
      </c>
    </row>
    <row r="67" spans="1:19" s="18" customFormat="1" ht="16.5">
      <c r="A67" s="24" t="s">
        <v>35</v>
      </c>
      <c r="B67" s="10">
        <v>86</v>
      </c>
      <c r="C67" s="10">
        <v>86</v>
      </c>
      <c r="D67" s="10">
        <v>86</v>
      </c>
      <c r="E67" s="10">
        <v>87</v>
      </c>
      <c r="F67" s="25">
        <f t="shared" si="7"/>
        <v>86.25</v>
      </c>
      <c r="I67" s="19"/>
      <c r="J67" s="19"/>
      <c r="K67" s="19"/>
      <c r="L67" s="19"/>
      <c r="M67" s="19"/>
      <c r="N67" s="24" t="s">
        <v>29</v>
      </c>
      <c r="O67" s="10">
        <v>92</v>
      </c>
      <c r="P67" s="10">
        <v>89</v>
      </c>
      <c r="Q67" s="10">
        <v>91</v>
      </c>
      <c r="R67" s="10">
        <v>86</v>
      </c>
      <c r="S67" s="25">
        <f t="shared" si="8"/>
        <v>89.5</v>
      </c>
    </row>
    <row r="68" spans="1:19" s="18" customFormat="1" ht="16.5">
      <c r="A68" s="24" t="s">
        <v>21</v>
      </c>
      <c r="B68" s="10">
        <v>92</v>
      </c>
      <c r="C68" s="10">
        <v>91</v>
      </c>
      <c r="D68" s="10"/>
      <c r="E68" s="10"/>
      <c r="F68" s="25">
        <f t="shared" si="7"/>
        <v>91.5</v>
      </c>
      <c r="I68" s="19"/>
      <c r="J68" s="19"/>
      <c r="K68" s="19"/>
      <c r="L68" s="19"/>
      <c r="M68" s="19"/>
      <c r="N68" s="24" t="s">
        <v>26</v>
      </c>
      <c r="O68" s="10">
        <v>93</v>
      </c>
      <c r="P68" s="10">
        <v>87</v>
      </c>
      <c r="Q68" s="10">
        <v>85</v>
      </c>
      <c r="R68" s="10">
        <v>89</v>
      </c>
      <c r="S68" s="25">
        <f t="shared" si="8"/>
        <v>88.5</v>
      </c>
    </row>
    <row r="69" spans="1:19" s="18" customFormat="1" ht="16.5">
      <c r="A69" s="24" t="s">
        <v>22</v>
      </c>
      <c r="B69" s="10">
        <v>79</v>
      </c>
      <c r="C69" s="10">
        <v>81</v>
      </c>
      <c r="D69" s="10"/>
      <c r="E69" s="10"/>
      <c r="F69" s="25">
        <f t="shared" si="7"/>
        <v>80</v>
      </c>
      <c r="I69" s="19"/>
      <c r="J69" s="19"/>
      <c r="K69" s="19"/>
      <c r="L69" s="19"/>
      <c r="M69" s="19"/>
      <c r="N69" s="24" t="s">
        <v>40</v>
      </c>
      <c r="O69" s="10">
        <v>85</v>
      </c>
      <c r="P69" s="10">
        <v>87</v>
      </c>
      <c r="Q69" s="10">
        <v>87</v>
      </c>
      <c r="R69" s="10">
        <v>91</v>
      </c>
      <c r="S69" s="25">
        <f t="shared" si="8"/>
        <v>87.5</v>
      </c>
    </row>
    <row r="70" spans="1:19" s="18" customFormat="1" ht="16.5">
      <c r="A70" s="24" t="s">
        <v>38</v>
      </c>
      <c r="B70" s="10">
        <v>79</v>
      </c>
      <c r="C70" s="10">
        <v>83</v>
      </c>
      <c r="D70" s="10">
        <v>78</v>
      </c>
      <c r="E70" s="10">
        <v>81</v>
      </c>
      <c r="F70" s="25">
        <f t="shared" si="7"/>
        <v>80.25</v>
      </c>
      <c r="I70" s="19"/>
      <c r="J70" s="19"/>
      <c r="K70" s="19"/>
      <c r="L70" s="19"/>
      <c r="M70" s="19"/>
      <c r="N70" s="24" t="s">
        <v>24</v>
      </c>
      <c r="O70" s="10">
        <v>88</v>
      </c>
      <c r="P70" s="10">
        <v>85</v>
      </c>
      <c r="Q70" s="10"/>
      <c r="R70" s="10"/>
      <c r="S70" s="25">
        <f t="shared" si="8"/>
        <v>86.5</v>
      </c>
    </row>
    <row r="71" spans="1:19" s="18" customFormat="1" ht="16.5">
      <c r="A71" s="24" t="s">
        <v>26</v>
      </c>
      <c r="B71" s="10">
        <v>93</v>
      </c>
      <c r="C71" s="10">
        <v>87</v>
      </c>
      <c r="D71" s="10">
        <v>85</v>
      </c>
      <c r="E71" s="10">
        <v>89</v>
      </c>
      <c r="F71" s="25">
        <f t="shared" si="7"/>
        <v>88.5</v>
      </c>
      <c r="I71" s="19"/>
      <c r="J71" s="19"/>
      <c r="K71" s="19"/>
      <c r="L71" s="19"/>
      <c r="M71" s="19"/>
      <c r="N71" s="24" t="s">
        <v>35</v>
      </c>
      <c r="O71" s="10">
        <v>86</v>
      </c>
      <c r="P71" s="10">
        <v>86</v>
      </c>
      <c r="Q71" s="10">
        <v>86</v>
      </c>
      <c r="R71" s="10">
        <v>87</v>
      </c>
      <c r="S71" s="25">
        <f t="shared" si="8"/>
        <v>86.25</v>
      </c>
    </row>
    <row r="72" spans="1:19" s="18" customFormat="1" ht="16.5">
      <c r="A72" s="24" t="s">
        <v>39</v>
      </c>
      <c r="B72" s="10">
        <v>79</v>
      </c>
      <c r="C72" s="10">
        <v>81</v>
      </c>
      <c r="D72" s="10">
        <v>86</v>
      </c>
      <c r="E72" s="10">
        <v>84</v>
      </c>
      <c r="F72" s="25">
        <f t="shared" si="7"/>
        <v>82.5</v>
      </c>
      <c r="I72" s="19"/>
      <c r="J72" s="19"/>
      <c r="K72" s="19"/>
      <c r="L72" s="19"/>
      <c r="M72" s="19"/>
      <c r="N72" s="24" t="s">
        <v>20</v>
      </c>
      <c r="O72" s="10">
        <v>81</v>
      </c>
      <c r="P72" s="10">
        <v>90</v>
      </c>
      <c r="Q72" s="10"/>
      <c r="R72" s="10"/>
      <c r="S72" s="25">
        <f t="shared" si="8"/>
        <v>85.5</v>
      </c>
    </row>
    <row r="73" spans="1:19" s="18" customFormat="1" ht="16.5">
      <c r="A73" s="24" t="s">
        <v>36</v>
      </c>
      <c r="B73" s="10">
        <v>84</v>
      </c>
      <c r="C73" s="10">
        <v>89</v>
      </c>
      <c r="D73" s="10">
        <v>77</v>
      </c>
      <c r="E73" s="10">
        <v>75</v>
      </c>
      <c r="F73" s="25">
        <f t="shared" si="7"/>
        <v>81.25</v>
      </c>
      <c r="I73" s="19"/>
      <c r="J73" s="19"/>
      <c r="K73" s="19"/>
      <c r="L73" s="19"/>
      <c r="M73" s="19"/>
      <c r="N73" s="24" t="s">
        <v>41</v>
      </c>
      <c r="O73" s="10">
        <v>87</v>
      </c>
      <c r="P73" s="10">
        <v>92</v>
      </c>
      <c r="Q73" s="10">
        <v>83</v>
      </c>
      <c r="R73" s="10">
        <v>79</v>
      </c>
      <c r="S73" s="25">
        <f t="shared" si="8"/>
        <v>85.25</v>
      </c>
    </row>
    <row r="74" spans="1:19" s="18" customFormat="1" ht="16.5">
      <c r="A74" s="24" t="s">
        <v>40</v>
      </c>
      <c r="B74" s="10">
        <v>85</v>
      </c>
      <c r="C74" s="10">
        <v>87</v>
      </c>
      <c r="D74" s="10">
        <v>87</v>
      </c>
      <c r="E74" s="10">
        <v>91</v>
      </c>
      <c r="F74" s="25">
        <f t="shared" si="7"/>
        <v>87.5</v>
      </c>
      <c r="I74" s="19"/>
      <c r="J74" s="19"/>
      <c r="K74" s="19"/>
      <c r="L74" s="19"/>
      <c r="M74" s="19"/>
      <c r="N74" s="24" t="s">
        <v>39</v>
      </c>
      <c r="O74" s="10">
        <v>79</v>
      </c>
      <c r="P74" s="10">
        <v>81</v>
      </c>
      <c r="Q74" s="10">
        <v>86</v>
      </c>
      <c r="R74" s="10">
        <v>84</v>
      </c>
      <c r="S74" s="25">
        <f t="shared" si="8"/>
        <v>82.5</v>
      </c>
    </row>
    <row r="75" spans="1:19" s="18" customFormat="1" ht="16.5">
      <c r="A75" s="24" t="s">
        <v>20</v>
      </c>
      <c r="B75" s="10">
        <v>81</v>
      </c>
      <c r="C75" s="10">
        <v>90</v>
      </c>
      <c r="D75" s="10"/>
      <c r="E75" s="10"/>
      <c r="F75" s="25">
        <f t="shared" si="7"/>
        <v>85.5</v>
      </c>
      <c r="I75" s="19"/>
      <c r="J75" s="19"/>
      <c r="K75" s="19"/>
      <c r="L75" s="19"/>
      <c r="M75" s="19"/>
      <c r="N75" s="24" t="s">
        <v>23</v>
      </c>
      <c r="O75" s="10">
        <v>76</v>
      </c>
      <c r="P75" s="10">
        <v>87</v>
      </c>
      <c r="Q75" s="10"/>
      <c r="R75" s="10"/>
      <c r="S75" s="25">
        <f t="shared" si="8"/>
        <v>81.5</v>
      </c>
    </row>
    <row r="76" spans="1:19" s="18" customFormat="1" ht="16.5">
      <c r="A76" s="24" t="s">
        <v>27</v>
      </c>
      <c r="B76" s="10">
        <v>95</v>
      </c>
      <c r="C76" s="10">
        <v>91</v>
      </c>
      <c r="D76" s="10">
        <v>93</v>
      </c>
      <c r="E76" s="10">
        <v>92</v>
      </c>
      <c r="F76" s="25">
        <f t="shared" si="7"/>
        <v>92.75</v>
      </c>
      <c r="I76" s="19"/>
      <c r="J76" s="19"/>
      <c r="K76" s="19"/>
      <c r="L76" s="19"/>
      <c r="M76" s="19"/>
      <c r="N76" s="24" t="s">
        <v>36</v>
      </c>
      <c r="O76" s="10">
        <v>84</v>
      </c>
      <c r="P76" s="10">
        <v>89</v>
      </c>
      <c r="Q76" s="10">
        <v>77</v>
      </c>
      <c r="R76" s="10">
        <v>75</v>
      </c>
      <c r="S76" s="25">
        <f t="shared" si="8"/>
        <v>81.25</v>
      </c>
    </row>
    <row r="77" spans="1:19" s="18" customFormat="1" ht="16.5">
      <c r="A77" s="24" t="s">
        <v>30</v>
      </c>
      <c r="B77" s="10">
        <v>71</v>
      </c>
      <c r="C77" s="10">
        <v>79</v>
      </c>
      <c r="D77" s="10"/>
      <c r="E77" s="10"/>
      <c r="F77" s="25">
        <f t="shared" si="7"/>
        <v>75</v>
      </c>
      <c r="I77" s="19"/>
      <c r="J77" s="19"/>
      <c r="K77" s="19"/>
      <c r="L77" s="19"/>
      <c r="M77" s="19"/>
      <c r="N77" s="24" t="s">
        <v>38</v>
      </c>
      <c r="O77" s="10">
        <v>79</v>
      </c>
      <c r="P77" s="10">
        <v>83</v>
      </c>
      <c r="Q77" s="10">
        <v>78</v>
      </c>
      <c r="R77" s="10">
        <v>81</v>
      </c>
      <c r="S77" s="25">
        <f t="shared" si="8"/>
        <v>80.25</v>
      </c>
    </row>
    <row r="78" spans="1:19" s="18" customFormat="1" ht="16.5">
      <c r="A78" s="24" t="s">
        <v>31</v>
      </c>
      <c r="B78" s="10">
        <v>89</v>
      </c>
      <c r="C78" s="10">
        <v>81</v>
      </c>
      <c r="D78" s="10">
        <v>70</v>
      </c>
      <c r="E78" s="10">
        <v>69</v>
      </c>
      <c r="F78" s="25">
        <f t="shared" si="7"/>
        <v>77.25</v>
      </c>
      <c r="I78" s="19"/>
      <c r="J78" s="19"/>
      <c r="K78" s="19"/>
      <c r="L78" s="19"/>
      <c r="M78" s="19"/>
      <c r="N78" s="24" t="s">
        <v>22</v>
      </c>
      <c r="O78" s="10">
        <v>79</v>
      </c>
      <c r="P78" s="10">
        <v>81</v>
      </c>
      <c r="Q78" s="10"/>
      <c r="R78" s="10"/>
      <c r="S78" s="25">
        <f t="shared" si="8"/>
        <v>80</v>
      </c>
    </row>
    <row r="79" spans="1:19" s="18" customFormat="1" ht="16.5">
      <c r="A79" s="24" t="s">
        <v>44</v>
      </c>
      <c r="B79" s="10">
        <v>72</v>
      </c>
      <c r="C79" s="10">
        <v>73</v>
      </c>
      <c r="D79" s="10">
        <v>79</v>
      </c>
      <c r="E79" s="10">
        <v>81</v>
      </c>
      <c r="F79" s="25">
        <f t="shared" si="7"/>
        <v>76.25</v>
      </c>
      <c r="I79" s="19"/>
      <c r="J79" s="19"/>
      <c r="K79" s="19"/>
      <c r="L79" s="19"/>
      <c r="M79" s="19"/>
      <c r="N79" s="24" t="s">
        <v>42</v>
      </c>
      <c r="O79" s="10">
        <v>75</v>
      </c>
      <c r="P79" s="10">
        <v>87</v>
      </c>
      <c r="Q79" s="10">
        <v>75</v>
      </c>
      <c r="R79" s="10">
        <v>77</v>
      </c>
      <c r="S79" s="25">
        <f t="shared" si="8"/>
        <v>78.5</v>
      </c>
    </row>
    <row r="80" spans="1:19" s="18" customFormat="1" ht="16.5">
      <c r="A80" s="24" t="s">
        <v>29</v>
      </c>
      <c r="B80" s="10">
        <v>92</v>
      </c>
      <c r="C80" s="10">
        <v>89</v>
      </c>
      <c r="D80" s="10">
        <v>91</v>
      </c>
      <c r="E80" s="10">
        <v>86</v>
      </c>
      <c r="F80" s="25">
        <f t="shared" si="7"/>
        <v>89.5</v>
      </c>
      <c r="I80" s="19"/>
      <c r="J80" s="19"/>
      <c r="K80" s="19"/>
      <c r="L80" s="19"/>
      <c r="M80" s="19"/>
      <c r="N80" s="24" t="s">
        <v>31</v>
      </c>
      <c r="O80" s="10">
        <v>89</v>
      </c>
      <c r="P80" s="10">
        <v>81</v>
      </c>
      <c r="Q80" s="10">
        <v>70</v>
      </c>
      <c r="R80" s="10">
        <v>69</v>
      </c>
      <c r="S80" s="25">
        <f t="shared" si="8"/>
        <v>77.25</v>
      </c>
    </row>
    <row r="81" spans="1:19" ht="16.5">
      <c r="A81" s="24" t="s">
        <v>25</v>
      </c>
      <c r="B81" s="10">
        <v>90</v>
      </c>
      <c r="C81" s="10">
        <v>93</v>
      </c>
      <c r="D81" s="10">
        <v>90</v>
      </c>
      <c r="E81" s="10">
        <v>90</v>
      </c>
      <c r="F81" s="25">
        <f t="shared" si="7"/>
        <v>90.75</v>
      </c>
      <c r="N81" s="24" t="s">
        <v>44</v>
      </c>
      <c r="O81" s="10">
        <v>72</v>
      </c>
      <c r="P81" s="10">
        <v>73</v>
      </c>
      <c r="Q81" s="10">
        <v>79</v>
      </c>
      <c r="R81" s="10">
        <v>81</v>
      </c>
      <c r="S81" s="25">
        <f t="shared" si="8"/>
        <v>76.25</v>
      </c>
    </row>
    <row r="82" spans="1:19" ht="16.5">
      <c r="A82" s="24" t="s">
        <v>32</v>
      </c>
      <c r="B82" s="10">
        <v>72</v>
      </c>
      <c r="C82" s="10">
        <v>84</v>
      </c>
      <c r="D82" s="10">
        <v>81</v>
      </c>
      <c r="E82" s="10">
        <v>65</v>
      </c>
      <c r="F82" s="25">
        <f t="shared" si="7"/>
        <v>75.5</v>
      </c>
      <c r="N82" s="24" t="s">
        <v>32</v>
      </c>
      <c r="O82" s="10">
        <v>72</v>
      </c>
      <c r="P82" s="10">
        <v>84</v>
      </c>
      <c r="Q82" s="10">
        <v>81</v>
      </c>
      <c r="R82" s="10">
        <v>65</v>
      </c>
      <c r="S82" s="25">
        <f t="shared" si="8"/>
        <v>75.5</v>
      </c>
    </row>
    <row r="83" spans="1:19" ht="16.5">
      <c r="A83" s="24" t="s">
        <v>37</v>
      </c>
      <c r="B83" s="10">
        <v>65</v>
      </c>
      <c r="C83" s="10">
        <v>65</v>
      </c>
      <c r="D83" s="10">
        <v>72</v>
      </c>
      <c r="E83" s="10">
        <v>61</v>
      </c>
      <c r="F83" s="25">
        <f t="shared" si="7"/>
        <v>65.75</v>
      </c>
      <c r="N83" s="24" t="s">
        <v>30</v>
      </c>
      <c r="O83" s="10">
        <v>71</v>
      </c>
      <c r="P83" s="10">
        <v>79</v>
      </c>
      <c r="Q83" s="10"/>
      <c r="R83" s="10"/>
      <c r="S83" s="25">
        <f t="shared" si="8"/>
        <v>75</v>
      </c>
    </row>
    <row r="84" spans="1:19" ht="16.5">
      <c r="A84" s="24" t="s">
        <v>24</v>
      </c>
      <c r="B84" s="10">
        <v>88</v>
      </c>
      <c r="C84" s="10">
        <v>85</v>
      </c>
      <c r="D84" s="10"/>
      <c r="E84" s="10"/>
      <c r="F84" s="25">
        <f t="shared" si="7"/>
        <v>86.5</v>
      </c>
      <c r="N84" s="24" t="s">
        <v>34</v>
      </c>
      <c r="O84" s="10">
        <v>80</v>
      </c>
      <c r="P84" s="10">
        <v>67</v>
      </c>
      <c r="Q84" s="10">
        <v>66</v>
      </c>
      <c r="R84" s="10">
        <v>81</v>
      </c>
      <c r="S84" s="25">
        <f t="shared" si="8"/>
        <v>73.5</v>
      </c>
    </row>
    <row r="85" spans="1:19" ht="16.5">
      <c r="A85" s="24" t="s">
        <v>43</v>
      </c>
      <c r="B85" s="10">
        <v>69</v>
      </c>
      <c r="C85" s="10">
        <v>67</v>
      </c>
      <c r="D85" s="10">
        <v>77</v>
      </c>
      <c r="E85" s="10">
        <v>78</v>
      </c>
      <c r="F85" s="25">
        <f t="shared" si="7"/>
        <v>72.75</v>
      </c>
      <c r="N85" s="24" t="s">
        <v>43</v>
      </c>
      <c r="O85" s="10">
        <v>69</v>
      </c>
      <c r="P85" s="10">
        <v>67</v>
      </c>
      <c r="Q85" s="10">
        <v>77</v>
      </c>
      <c r="R85" s="10">
        <v>78</v>
      </c>
      <c r="S85" s="25">
        <f t="shared" si="8"/>
        <v>72.75</v>
      </c>
    </row>
    <row r="86" spans="1:19" ht="16.5">
      <c r="A86" s="24" t="s">
        <v>23</v>
      </c>
      <c r="B86" s="10">
        <v>76</v>
      </c>
      <c r="C86" s="10">
        <v>87</v>
      </c>
      <c r="D86" s="10"/>
      <c r="E86" s="10"/>
      <c r="F86" s="25">
        <f t="shared" si="7"/>
        <v>81.5</v>
      </c>
      <c r="N86" s="24" t="s">
        <v>33</v>
      </c>
      <c r="O86" s="10">
        <v>68</v>
      </c>
      <c r="P86" s="10">
        <v>69</v>
      </c>
      <c r="Q86" s="10">
        <v>70</v>
      </c>
      <c r="R86" s="10">
        <v>61</v>
      </c>
      <c r="S86" s="25">
        <f t="shared" si="8"/>
        <v>67</v>
      </c>
    </row>
    <row r="87" spans="1:19" ht="17.25" thickBot="1">
      <c r="A87" s="26" t="s">
        <v>28</v>
      </c>
      <c r="B87" s="35">
        <v>93</v>
      </c>
      <c r="C87" s="35">
        <v>95</v>
      </c>
      <c r="D87" s="35">
        <v>90</v>
      </c>
      <c r="E87" s="35">
        <v>88</v>
      </c>
      <c r="F87" s="27">
        <f t="shared" si="7"/>
        <v>91.5</v>
      </c>
      <c r="N87" s="26" t="s">
        <v>37</v>
      </c>
      <c r="O87" s="35">
        <v>65</v>
      </c>
      <c r="P87" s="35">
        <v>65</v>
      </c>
      <c r="Q87" s="35">
        <v>72</v>
      </c>
      <c r="R87" s="35">
        <v>61</v>
      </c>
      <c r="S87" s="27">
        <f t="shared" si="8"/>
        <v>65.75</v>
      </c>
    </row>
    <row r="88" ht="17.25" thickTop="1"/>
  </sheetData>
  <sheetProtection/>
  <mergeCells count="3">
    <mergeCell ref="A1:T1"/>
    <mergeCell ref="A59:T59"/>
    <mergeCell ref="O16:Q16"/>
  </mergeCells>
  <printOptions horizontalCentered="1"/>
  <pageMargins left="0.5511811023622047" right="0.35433070866141736" top="0.55" bottom="0.65" header="0.5118110236220472" footer="0.5118110236220472"/>
  <pageSetup fitToHeight="0" fitToWidth="1" horizontalDpi="300" verticalDpi="300" orientation="portrait" paperSize="9" scale="7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2010-11-26T23:52:02Z</cp:lastPrinted>
  <dcterms:created xsi:type="dcterms:W3CDTF">1999-01-06T09:31:21Z</dcterms:created>
  <dcterms:modified xsi:type="dcterms:W3CDTF">2014-10-16T19:24:05Z</dcterms:modified>
  <cp:category/>
  <cp:version/>
  <cp:contentType/>
  <cp:contentStatus/>
</cp:coreProperties>
</file>