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505" activeTab="0"/>
  </bookViews>
  <sheets>
    <sheet name="C-2" sheetId="1" r:id="rId1"/>
  </sheets>
  <definedNames/>
  <calcPr fullCalcOnLoad="1"/>
</workbook>
</file>

<file path=xl/sharedStrings.xml><?xml version="1.0" encoding="utf-8"?>
<sst xmlns="http://schemas.openxmlformats.org/spreadsheetml/2006/main" count="128" uniqueCount="49">
  <si>
    <t>Mean</t>
  </si>
  <si>
    <t>Total</t>
  </si>
  <si>
    <t>Handicapped Total</t>
  </si>
  <si>
    <t xml:space="preserve">                                                  </t>
  </si>
  <si>
    <t xml:space="preserve"> </t>
  </si>
  <si>
    <t>Handicaps</t>
  </si>
  <si>
    <t>Score Table</t>
  </si>
  <si>
    <t>Position</t>
  </si>
  <si>
    <t>Alphabetical</t>
  </si>
  <si>
    <t>Round</t>
  </si>
  <si>
    <t>Numerical</t>
  </si>
  <si>
    <t>BSSRA Summer 2014  Section C - Division 2</t>
  </si>
  <si>
    <t>Abingdon C</t>
  </si>
  <si>
    <t>Dauntsey's D</t>
  </si>
  <si>
    <t>Gresham's E</t>
  </si>
  <si>
    <t>St Albans C</t>
  </si>
  <si>
    <t>Victoria B</t>
  </si>
  <si>
    <t>Victoria C</t>
  </si>
  <si>
    <t>Runciman T</t>
  </si>
  <si>
    <t>Little T</t>
  </si>
  <si>
    <t>Carratu C</t>
  </si>
  <si>
    <t>Bezarashuili G</t>
  </si>
  <si>
    <t>Middleton T</t>
  </si>
  <si>
    <t>Paxford G</t>
  </si>
  <si>
    <t>Douglas-Almond B</t>
  </si>
  <si>
    <t>Cheung T</t>
  </si>
  <si>
    <t>Scambler J</t>
  </si>
  <si>
    <t>Griffiths J</t>
  </si>
  <si>
    <t>Marshall L</t>
  </si>
  <si>
    <t>Oliver S</t>
  </si>
  <si>
    <t>Harper O</t>
  </si>
  <si>
    <t>Huelin M</t>
  </si>
  <si>
    <t>Smithurst C</t>
  </si>
  <si>
    <t>Trharne M</t>
  </si>
  <si>
    <t>Dorward P</t>
  </si>
  <si>
    <t>Crossley M</t>
  </si>
  <si>
    <t>Vialou-Clark J</t>
  </si>
  <si>
    <t>Pattison J</t>
  </si>
  <si>
    <t>Denby M</t>
  </si>
  <si>
    <t>Le Blancq N</t>
  </si>
  <si>
    <t>Tancred R</t>
  </si>
  <si>
    <t>Simonson G</t>
  </si>
  <si>
    <t>Johnson D</t>
  </si>
  <si>
    <t>Tonks T</t>
  </si>
  <si>
    <t>Hogge J</t>
  </si>
  <si>
    <t>Abingdon's cards turned up having been sent to the wrong scorer initially.
Some excellent shooting - especially the large number of HPS!
Well Done and good luck next term.</t>
  </si>
  <si>
    <t>A E Hudson</t>
  </si>
  <si>
    <t>DNS</t>
  </si>
  <si>
    <t>Handicaps now adjusted.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</si>
</sst>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65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5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4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24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showZeros="0" tabSelected="1" zoomScalePageLayoutView="0" workbookViewId="0" topLeftCell="A1">
      <selection activeCell="P14" sqref="P14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5" width="4.7109375" style="1" customWidth="1"/>
    <col min="6" max="6" width="4.7109375" style="1" hidden="1" customWidth="1"/>
    <col min="7" max="7" width="6.140625" style="12" customWidth="1"/>
    <col min="8" max="8" width="1.28515625" style="1" customWidth="1"/>
    <col min="9" max="9" width="14.7109375" style="1" hidden="1" customWidth="1"/>
    <col min="10" max="10" width="3.8515625" style="2" hidden="1" customWidth="1"/>
    <col min="11" max="11" width="4.28125" style="2" hidden="1" customWidth="1"/>
    <col min="12" max="13" width="3.7109375" style="2" hidden="1" customWidth="1"/>
    <col min="14" max="14" width="3.7109375" style="2" customWidth="1"/>
    <col min="15" max="15" width="18.57421875" style="1" customWidth="1"/>
    <col min="16" max="16" width="4.7109375" style="1" customWidth="1"/>
    <col min="17" max="17" width="5.140625" style="1" customWidth="1"/>
    <col min="18" max="18" width="4.7109375" style="1" customWidth="1"/>
    <col min="19" max="19" width="5.8515625" style="1" customWidth="1"/>
    <col min="20" max="20" width="4.7109375" style="1" hidden="1" customWidth="1"/>
    <col min="21" max="21" width="5.7109375" style="1" customWidth="1"/>
    <col min="22" max="16384" width="9.140625" style="1" customWidth="1"/>
  </cols>
  <sheetData>
    <row r="1" spans="1:22" ht="18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7" ht="16.5"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</row>
    <row r="3" spans="1:7" ht="16.5">
      <c r="A3" s="4"/>
      <c r="B3" s="5"/>
      <c r="C3" s="5"/>
      <c r="D3" s="5"/>
      <c r="E3" s="5"/>
      <c r="F3" s="5"/>
      <c r="G3" s="3"/>
    </row>
    <row r="4" spans="1:7" ht="16.5">
      <c r="A4" s="4" t="s">
        <v>12</v>
      </c>
      <c r="B4" s="13"/>
      <c r="C4" s="13"/>
      <c r="D4" s="13"/>
      <c r="E4" s="13"/>
      <c r="F4" s="13"/>
      <c r="G4" s="3" t="s">
        <v>3</v>
      </c>
    </row>
    <row r="5" spans="1:22" ht="16.5">
      <c r="A5" s="1" t="s">
        <v>41</v>
      </c>
      <c r="B5" s="1">
        <v>96</v>
      </c>
      <c r="C5" s="1">
        <v>99</v>
      </c>
      <c r="D5" s="1">
        <v>95</v>
      </c>
      <c r="E5" s="1">
        <v>96</v>
      </c>
      <c r="G5" s="3">
        <f aca="true" t="shared" si="0" ref="G5:G10">AVERAGE(B5:F5)</f>
        <v>96.5</v>
      </c>
      <c r="P5" s="41" t="s">
        <v>45</v>
      </c>
      <c r="Q5" s="41"/>
      <c r="R5" s="41"/>
      <c r="S5" s="41"/>
      <c r="T5" s="41"/>
      <c r="U5" s="41"/>
      <c r="V5" s="41"/>
    </row>
    <row r="6" spans="1:22" ht="16.5">
      <c r="A6" s="1" t="s">
        <v>42</v>
      </c>
      <c r="B6" s="1">
        <v>99</v>
      </c>
      <c r="C6" s="1">
        <v>96</v>
      </c>
      <c r="D6" s="1">
        <v>99</v>
      </c>
      <c r="E6" s="1">
        <v>97</v>
      </c>
      <c r="G6" s="3">
        <f t="shared" si="0"/>
        <v>97.75</v>
      </c>
      <c r="P6" s="41"/>
      <c r="Q6" s="41"/>
      <c r="R6" s="41"/>
      <c r="S6" s="41"/>
      <c r="T6" s="41"/>
      <c r="U6" s="41"/>
      <c r="V6" s="41"/>
    </row>
    <row r="7" spans="1:22" ht="16.5">
      <c r="A7" s="1" t="s">
        <v>43</v>
      </c>
      <c r="B7" s="1">
        <v>97</v>
      </c>
      <c r="C7" s="1">
        <v>99</v>
      </c>
      <c r="D7" s="1">
        <v>99</v>
      </c>
      <c r="E7" s="1">
        <v>96</v>
      </c>
      <c r="G7" s="3">
        <f t="shared" si="0"/>
        <v>97.75</v>
      </c>
      <c r="P7" s="41"/>
      <c r="Q7" s="41"/>
      <c r="R7" s="41"/>
      <c r="S7" s="41"/>
      <c r="T7" s="41"/>
      <c r="U7" s="41"/>
      <c r="V7" s="41"/>
    </row>
    <row r="8" spans="1:22" ht="16.5">
      <c r="A8" s="1" t="s">
        <v>44</v>
      </c>
      <c r="B8" s="1">
        <v>96</v>
      </c>
      <c r="C8" s="1">
        <v>99</v>
      </c>
      <c r="D8" s="1">
        <v>98</v>
      </c>
      <c r="E8" s="1">
        <v>98</v>
      </c>
      <c r="G8" s="3">
        <f>AVERAGE(B8:F8)</f>
        <v>97.75</v>
      </c>
      <c r="P8" s="41"/>
      <c r="Q8" s="41"/>
      <c r="R8" s="41"/>
      <c r="S8" s="41"/>
      <c r="T8" s="41"/>
      <c r="U8" s="41"/>
      <c r="V8" s="41"/>
    </row>
    <row r="9" spans="1:22" ht="16.5">
      <c r="A9" s="6" t="s">
        <v>1</v>
      </c>
      <c r="B9" s="7">
        <f>SUM(B5:B8)</f>
        <v>388</v>
      </c>
      <c r="C9" s="7">
        <f>SUM(C5:C8)</f>
        <v>393</v>
      </c>
      <c r="D9" s="7">
        <f>SUM(D5:D8)</f>
        <v>391</v>
      </c>
      <c r="E9" s="7">
        <f>SUM(E5:E8)</f>
        <v>387</v>
      </c>
      <c r="F9" s="7">
        <f>SUM(F5:F8)</f>
        <v>0</v>
      </c>
      <c r="G9" s="8">
        <f t="shared" si="0"/>
        <v>311.8</v>
      </c>
      <c r="P9" s="41"/>
      <c r="Q9" s="41"/>
      <c r="R9" s="41"/>
      <c r="S9" s="41"/>
      <c r="T9" s="41"/>
      <c r="U9" s="41"/>
      <c r="V9" s="41"/>
    </row>
    <row r="10" spans="1:22" ht="16.5">
      <c r="A10" s="6" t="s">
        <v>2</v>
      </c>
      <c r="B10" s="9">
        <f>IF(B9=0,0,B9+$P$27)</f>
        <v>388</v>
      </c>
      <c r="C10" s="9">
        <f>IF(C9=0,0,C9+$P$27)</f>
        <v>393</v>
      </c>
      <c r="D10" s="9">
        <f>IF(D9=0,0,D9+$P$27)</f>
        <v>391</v>
      </c>
      <c r="E10" s="9">
        <f>IF(E9=0,0,E9+$P$27)</f>
        <v>387</v>
      </c>
      <c r="F10" s="9">
        <f>IF(F9=0,0,F9+$P$27)</f>
        <v>0</v>
      </c>
      <c r="G10" s="8">
        <f t="shared" si="0"/>
        <v>311.8</v>
      </c>
      <c r="P10" s="41"/>
      <c r="Q10" s="41"/>
      <c r="R10" s="41"/>
      <c r="S10" s="41"/>
      <c r="T10" s="41"/>
      <c r="U10" s="41"/>
      <c r="V10" s="41"/>
    </row>
    <row r="11" spans="1:22" ht="16.5">
      <c r="A11" s="10"/>
      <c r="B11" s="9"/>
      <c r="C11" s="9"/>
      <c r="D11" s="6" t="s">
        <v>2</v>
      </c>
      <c r="E11" s="11">
        <f>SUM(B10:F10)</f>
        <v>1559</v>
      </c>
      <c r="P11" s="43" t="s">
        <v>48</v>
      </c>
      <c r="Q11" s="43"/>
      <c r="R11" s="43"/>
      <c r="S11" s="43"/>
      <c r="T11" s="43"/>
      <c r="U11" s="43"/>
      <c r="V11" s="43"/>
    </row>
    <row r="12" spans="1:16" ht="16.5">
      <c r="A12" s="4" t="s">
        <v>13</v>
      </c>
      <c r="B12" s="17"/>
      <c r="C12" s="17"/>
      <c r="D12" s="17"/>
      <c r="E12" s="17"/>
      <c r="F12" s="17"/>
      <c r="G12" s="3" t="s">
        <v>4</v>
      </c>
      <c r="P12" s="1" t="s">
        <v>46</v>
      </c>
    </row>
    <row r="13" spans="1:19" ht="16.5">
      <c r="A13" s="1" t="s">
        <v>25</v>
      </c>
      <c r="B13" s="1">
        <v>99</v>
      </c>
      <c r="C13" s="1">
        <v>95</v>
      </c>
      <c r="D13" s="37">
        <v>100</v>
      </c>
      <c r="E13" s="1">
        <v>96</v>
      </c>
      <c r="G13" s="3">
        <f aca="true" t="shared" si="1" ref="G13:G18">AVERAGE(B13:F13)</f>
        <v>97.5</v>
      </c>
      <c r="P13" s="42">
        <v>41831</v>
      </c>
      <c r="Q13" s="42"/>
      <c r="R13" s="42"/>
      <c r="S13" s="38"/>
    </row>
    <row r="14" spans="1:7" ht="16.5">
      <c r="A14" s="1" t="s">
        <v>24</v>
      </c>
      <c r="B14" s="1">
        <v>96</v>
      </c>
      <c r="C14" s="1">
        <v>95</v>
      </c>
      <c r="D14" s="1">
        <v>93</v>
      </c>
      <c r="E14" s="1">
        <v>94</v>
      </c>
      <c r="G14" s="3">
        <f t="shared" si="1"/>
        <v>94.5</v>
      </c>
    </row>
    <row r="15" spans="1:7" ht="16.5">
      <c r="A15" s="1" t="s">
        <v>22</v>
      </c>
      <c r="B15" s="1">
        <v>99</v>
      </c>
      <c r="C15" s="1">
        <v>99</v>
      </c>
      <c r="D15" s="1">
        <v>98</v>
      </c>
      <c r="E15" s="37">
        <v>100</v>
      </c>
      <c r="G15" s="3">
        <f t="shared" si="1"/>
        <v>99</v>
      </c>
    </row>
    <row r="16" spans="1:15" ht="16.5">
      <c r="A16" s="1" t="s">
        <v>23</v>
      </c>
      <c r="B16" s="1">
        <v>91</v>
      </c>
      <c r="C16" s="1">
        <v>88</v>
      </c>
      <c r="D16" s="1">
        <v>91</v>
      </c>
      <c r="E16" s="1">
        <v>93</v>
      </c>
      <c r="G16" s="3">
        <f>AVERAGE(B16:F16)</f>
        <v>90.75</v>
      </c>
      <c r="O16" s="14"/>
    </row>
    <row r="17" spans="1:19" ht="16.5">
      <c r="A17" s="6" t="s">
        <v>1</v>
      </c>
      <c r="B17" s="7">
        <f>SUM(B13:B16)</f>
        <v>385</v>
      </c>
      <c r="C17" s="7">
        <f>SUM(C13:C16)</f>
        <v>377</v>
      </c>
      <c r="D17" s="7">
        <f>SUM(D13:D16)</f>
        <v>382</v>
      </c>
      <c r="E17" s="7">
        <f>SUM(E13:E16)</f>
        <v>383</v>
      </c>
      <c r="F17" s="7">
        <f>SUM(F13:F16)</f>
        <v>0</v>
      </c>
      <c r="G17" s="8">
        <f t="shared" si="1"/>
        <v>305.4</v>
      </c>
      <c r="O17" s="14"/>
      <c r="P17" s="15"/>
      <c r="Q17" s="14"/>
      <c r="R17" s="14"/>
      <c r="S17" s="14"/>
    </row>
    <row r="18" spans="1:15" ht="16.5">
      <c r="A18" s="6" t="s">
        <v>2</v>
      </c>
      <c r="B18" s="9">
        <f>IF(B17=0,0,B17+$P$28)</f>
        <v>390</v>
      </c>
      <c r="C18" s="9">
        <f>IF(C17=0,0,C17+$P$28)</f>
        <v>382</v>
      </c>
      <c r="D18" s="9">
        <f>IF(D17=0,0,D17+$P$28)</f>
        <v>387</v>
      </c>
      <c r="E18" s="9">
        <f>IF(E17=0,0,E17+$P$28)</f>
        <v>388</v>
      </c>
      <c r="F18" s="9">
        <f>IF(F17=0,0,F17+$P$28)</f>
        <v>0</v>
      </c>
      <c r="G18" s="8">
        <f t="shared" si="1"/>
        <v>309.4</v>
      </c>
      <c r="O18" s="16"/>
    </row>
    <row r="19" spans="1:15" ht="16.5">
      <c r="A19" s="10"/>
      <c r="B19" s="9"/>
      <c r="C19" s="9"/>
      <c r="D19" s="6" t="s">
        <v>2</v>
      </c>
      <c r="E19" s="11">
        <f>SUM(B18:F18)</f>
        <v>1547</v>
      </c>
      <c r="O19" s="16"/>
    </row>
    <row r="20" spans="1:15" ht="16.5">
      <c r="A20" s="4" t="s">
        <v>14</v>
      </c>
      <c r="B20" s="13"/>
      <c r="C20" s="13"/>
      <c r="D20" s="13"/>
      <c r="E20" s="13"/>
      <c r="F20" s="13"/>
      <c r="G20" s="3" t="s">
        <v>4</v>
      </c>
      <c r="O20" s="16"/>
    </row>
    <row r="21" spans="1:15" ht="16.5">
      <c r="A21" s="1" t="s">
        <v>21</v>
      </c>
      <c r="B21" s="1">
        <v>94</v>
      </c>
      <c r="C21" s="1">
        <v>93</v>
      </c>
      <c r="D21" s="1">
        <v>97</v>
      </c>
      <c r="E21" s="1">
        <v>96</v>
      </c>
      <c r="G21" s="3">
        <f aca="true" t="shared" si="2" ref="G21:G27">AVERAGE(B21:F21)</f>
        <v>95</v>
      </c>
      <c r="O21" s="16"/>
    </row>
    <row r="22" spans="1:7" ht="16.5">
      <c r="A22" s="1" t="s">
        <v>20</v>
      </c>
      <c r="B22" s="37">
        <v>100</v>
      </c>
      <c r="C22" s="37">
        <v>100</v>
      </c>
      <c r="D22" s="1">
        <v>98</v>
      </c>
      <c r="E22" s="1">
        <v>99</v>
      </c>
      <c r="G22" s="3">
        <f t="shared" si="2"/>
        <v>99.25</v>
      </c>
    </row>
    <row r="23" spans="1:7" ht="16.5">
      <c r="A23" s="1" t="s">
        <v>19</v>
      </c>
      <c r="B23" s="1">
        <v>96</v>
      </c>
      <c r="C23" s="1">
        <v>99</v>
      </c>
      <c r="D23" s="1">
        <v>95</v>
      </c>
      <c r="E23" s="37">
        <v>100</v>
      </c>
      <c r="G23" s="3">
        <f t="shared" si="2"/>
        <v>97.5</v>
      </c>
    </row>
    <row r="24" spans="1:7" ht="16.5">
      <c r="A24" s="1" t="s">
        <v>18</v>
      </c>
      <c r="B24" s="1">
        <v>97</v>
      </c>
      <c r="C24" s="1">
        <v>98</v>
      </c>
      <c r="G24" s="3">
        <f t="shared" si="2"/>
        <v>97.5</v>
      </c>
    </row>
    <row r="25" spans="1:7" ht="16.5">
      <c r="A25" s="1" t="s">
        <v>40</v>
      </c>
      <c r="D25" s="1">
        <v>92</v>
      </c>
      <c r="E25" s="1">
        <v>94</v>
      </c>
      <c r="G25" s="3">
        <f t="shared" si="2"/>
        <v>93</v>
      </c>
    </row>
    <row r="26" spans="1:16" ht="16.5">
      <c r="A26" s="6" t="s">
        <v>1</v>
      </c>
      <c r="B26" s="7">
        <f>SUM(B21:B25)</f>
        <v>387</v>
      </c>
      <c r="C26" s="7">
        <f>SUM(C21:C25)</f>
        <v>390</v>
      </c>
      <c r="D26" s="7">
        <f>SUM(D21:D25)</f>
        <v>382</v>
      </c>
      <c r="E26" s="7">
        <f>SUM(E21:E25)</f>
        <v>389</v>
      </c>
      <c r="F26" s="7">
        <f>SUM(F21:F24)</f>
        <v>0</v>
      </c>
      <c r="G26" s="8">
        <f t="shared" si="2"/>
        <v>309.6</v>
      </c>
      <c r="O26" s="18" t="s">
        <v>5</v>
      </c>
      <c r="P26" s="19"/>
    </row>
    <row r="27" spans="1:16" ht="16.5">
      <c r="A27" s="6" t="s">
        <v>2</v>
      </c>
      <c r="B27" s="9">
        <f>IF(B26=0,0,B26+$P29)</f>
        <v>388</v>
      </c>
      <c r="C27" s="9">
        <f>IF(C26=0,0,C26+$P29)</f>
        <v>391</v>
      </c>
      <c r="D27" s="9">
        <f>IF(D26=0,0,D26+$P29)</f>
        <v>383</v>
      </c>
      <c r="E27" s="9">
        <f>IF(E26=0,0,E26+$P29)</f>
        <v>390</v>
      </c>
      <c r="F27" s="9">
        <f>IF(F26=0,0,F26+$P29)</f>
        <v>0</v>
      </c>
      <c r="G27" s="8">
        <f t="shared" si="2"/>
        <v>310.4</v>
      </c>
      <c r="O27" s="4" t="str">
        <f>A4</f>
        <v>Abingdon C</v>
      </c>
      <c r="P27" s="19"/>
    </row>
    <row r="28" spans="1:16" ht="16.5">
      <c r="A28" s="10"/>
      <c r="B28" s="9"/>
      <c r="C28" s="9"/>
      <c r="D28" s="6" t="s">
        <v>2</v>
      </c>
      <c r="E28" s="11">
        <f>SUM(B27:F27)</f>
        <v>1552</v>
      </c>
      <c r="O28" s="4" t="str">
        <f>A12</f>
        <v>Dauntsey's D</v>
      </c>
      <c r="P28" s="19">
        <v>5</v>
      </c>
    </row>
    <row r="29" spans="1:16" ht="16.5">
      <c r="A29" s="4" t="s">
        <v>15</v>
      </c>
      <c r="B29" s="13"/>
      <c r="C29" s="13"/>
      <c r="D29" s="13"/>
      <c r="E29" s="13"/>
      <c r="F29" s="13"/>
      <c r="G29" s="3" t="s">
        <v>4</v>
      </c>
      <c r="O29" s="4" t="str">
        <f>A20</f>
        <v>Gresham's E</v>
      </c>
      <c r="P29" s="19">
        <v>1</v>
      </c>
    </row>
    <row r="30" spans="1:16" ht="16.5">
      <c r="A30" s="1" t="s">
        <v>35</v>
      </c>
      <c r="B30" s="1">
        <v>95</v>
      </c>
      <c r="C30" s="1">
        <v>96</v>
      </c>
      <c r="D30" s="1">
        <v>95</v>
      </c>
      <c r="E30" s="1">
        <v>96</v>
      </c>
      <c r="G30" s="3">
        <f aca="true" t="shared" si="3" ref="G30:G35">AVERAGE(B30:F30)</f>
        <v>95.5</v>
      </c>
      <c r="O30" s="20" t="str">
        <f>A29</f>
        <v>St Albans C</v>
      </c>
      <c r="P30" s="19">
        <v>4</v>
      </c>
    </row>
    <row r="31" spans="1:16" ht="16.5">
      <c r="A31" s="1" t="s">
        <v>34</v>
      </c>
      <c r="B31" s="1">
        <v>91</v>
      </c>
      <c r="C31" s="1">
        <v>96</v>
      </c>
      <c r="D31" s="1">
        <v>97</v>
      </c>
      <c r="E31" s="1">
        <v>93</v>
      </c>
      <c r="G31" s="3">
        <f t="shared" si="3"/>
        <v>94.25</v>
      </c>
      <c r="O31" s="20" t="str">
        <f>A37</f>
        <v>Victoria B</v>
      </c>
      <c r="P31" s="19">
        <v>5</v>
      </c>
    </row>
    <row r="32" spans="1:16" ht="16.5">
      <c r="A32" s="1" t="s">
        <v>37</v>
      </c>
      <c r="B32" s="1">
        <v>99</v>
      </c>
      <c r="C32" s="1">
        <v>97</v>
      </c>
      <c r="D32" s="1">
        <v>93</v>
      </c>
      <c r="E32" s="1">
        <v>96</v>
      </c>
      <c r="G32" s="3">
        <f t="shared" si="3"/>
        <v>96.25</v>
      </c>
      <c r="O32" s="4" t="str">
        <f>A46</f>
        <v>Victoria C</v>
      </c>
      <c r="P32" s="2">
        <v>8</v>
      </c>
    </row>
    <row r="33" spans="1:7" ht="16.5">
      <c r="A33" s="1" t="s">
        <v>36</v>
      </c>
      <c r="B33" s="1">
        <v>96</v>
      </c>
      <c r="C33" s="1">
        <v>96</v>
      </c>
      <c r="D33" s="1">
        <v>98</v>
      </c>
      <c r="E33" s="1">
        <v>94</v>
      </c>
      <c r="G33" s="3">
        <f>AVERAGE(B33:F33)</f>
        <v>96</v>
      </c>
    </row>
    <row r="34" spans="1:22" ht="16.5">
      <c r="A34" s="6" t="s">
        <v>1</v>
      </c>
      <c r="B34" s="7">
        <f>SUM(B30:B33)</f>
        <v>381</v>
      </c>
      <c r="C34" s="7">
        <f>SUM(C30:C33)</f>
        <v>385</v>
      </c>
      <c r="D34" s="7">
        <f>SUM(D30:D33)</f>
        <v>383</v>
      </c>
      <c r="E34" s="7">
        <f>SUM(E30:E33)</f>
        <v>379</v>
      </c>
      <c r="F34" s="7">
        <f>SUM(F30:F33)</f>
        <v>0</v>
      </c>
      <c r="G34" s="8">
        <f t="shared" si="3"/>
        <v>305.6</v>
      </c>
      <c r="O34" s="21" t="s">
        <v>6</v>
      </c>
      <c r="P34" s="14"/>
      <c r="Q34" s="14"/>
      <c r="R34" s="14"/>
      <c r="S34" s="14"/>
      <c r="T34" s="14"/>
      <c r="U34" s="2" t="s">
        <v>1</v>
      </c>
      <c r="V34" s="2" t="s">
        <v>7</v>
      </c>
    </row>
    <row r="35" spans="1:28" ht="16.5">
      <c r="A35" s="6" t="s">
        <v>2</v>
      </c>
      <c r="B35" s="9">
        <f>IF(B34=0,0,B34+$P30)</f>
        <v>385</v>
      </c>
      <c r="C35" s="9">
        <f>IF(C34=0,0,C34+$P30)</f>
        <v>389</v>
      </c>
      <c r="D35" s="9">
        <f>IF(D34=0,0,D34+$P30)</f>
        <v>387</v>
      </c>
      <c r="E35" s="9">
        <f>IF(E34=0,0,E34+$P30)</f>
        <v>383</v>
      </c>
      <c r="F35" s="9">
        <f>IF(F34=0,0,F34+$P30)</f>
        <v>0</v>
      </c>
      <c r="G35" s="8">
        <f t="shared" si="3"/>
        <v>308.8</v>
      </c>
      <c r="I35" s="1" t="str">
        <f>A4</f>
        <v>Abingdon C</v>
      </c>
      <c r="J35" s="22">
        <f>B10</f>
        <v>388</v>
      </c>
      <c r="K35" s="22">
        <f>C10</f>
        <v>393</v>
      </c>
      <c r="L35" s="22">
        <f>D10</f>
        <v>391</v>
      </c>
      <c r="M35" s="22">
        <f>E10</f>
        <v>387</v>
      </c>
      <c r="N35" s="22">
        <f>F10</f>
        <v>0</v>
      </c>
      <c r="O35" s="4" t="str">
        <f>A4</f>
        <v>Abingdon C</v>
      </c>
      <c r="P35" s="2">
        <f aca="true" t="shared" si="4" ref="P35:P40">IF(J35=0,0,RANK(J35,J$35:J$40,1))</f>
        <v>3</v>
      </c>
      <c r="Q35" s="2">
        <f aca="true" t="shared" si="5" ref="Q35:T40">IF(K35=0,0,RANK(K35,K$35:K$40,1))</f>
        <v>6</v>
      </c>
      <c r="R35" s="2">
        <f t="shared" si="5"/>
        <v>6</v>
      </c>
      <c r="S35" s="2">
        <f t="shared" si="5"/>
        <v>4</v>
      </c>
      <c r="T35" s="2">
        <f>IF(N35=0,0,RANK(N35,N$35:N$40,1))</f>
        <v>0</v>
      </c>
      <c r="U35" s="2">
        <f aca="true" t="shared" si="6" ref="U35:U40">(SUM(P35:T35))</f>
        <v>19</v>
      </c>
      <c r="V35" s="2">
        <f aca="true" t="shared" si="7" ref="V35:V40">RANK(U35,$U$35:$U$40)</f>
        <v>1</v>
      </c>
      <c r="Y35" s="39"/>
      <c r="Z35" s="39"/>
      <c r="AA35" s="39"/>
      <c r="AB35" s="39"/>
    </row>
    <row r="36" spans="1:28" ht="16.5">
      <c r="A36" s="10"/>
      <c r="B36" s="9"/>
      <c r="C36" s="9"/>
      <c r="D36" s="6" t="s">
        <v>2</v>
      </c>
      <c r="E36" s="11">
        <f>SUM(B35:F35)</f>
        <v>1544</v>
      </c>
      <c r="I36" s="1" t="str">
        <f>A12</f>
        <v>Dauntsey's D</v>
      </c>
      <c r="J36" s="22">
        <f>B18</f>
        <v>390</v>
      </c>
      <c r="K36" s="22">
        <f>C18</f>
        <v>382</v>
      </c>
      <c r="L36" s="22">
        <f>D18</f>
        <v>387</v>
      </c>
      <c r="M36" s="22">
        <f>E18</f>
        <v>388</v>
      </c>
      <c r="N36" s="22">
        <f>F18</f>
        <v>0</v>
      </c>
      <c r="O36" s="4" t="str">
        <f>A12</f>
        <v>Dauntsey's D</v>
      </c>
      <c r="P36" s="2">
        <f t="shared" si="4"/>
        <v>5</v>
      </c>
      <c r="Q36" s="2">
        <f t="shared" si="5"/>
        <v>2</v>
      </c>
      <c r="R36" s="2">
        <f t="shared" si="5"/>
        <v>4</v>
      </c>
      <c r="S36" s="2">
        <f t="shared" si="5"/>
        <v>5</v>
      </c>
      <c r="T36" s="2">
        <f t="shared" si="5"/>
        <v>0</v>
      </c>
      <c r="U36" s="2">
        <f t="shared" si="6"/>
        <v>16</v>
      </c>
      <c r="V36" s="2">
        <f t="shared" si="7"/>
        <v>2</v>
      </c>
      <c r="Y36" s="39"/>
      <c r="Z36" s="39"/>
      <c r="AA36" s="39"/>
      <c r="AB36" s="39"/>
    </row>
    <row r="37" spans="1:28" ht="16.5">
      <c r="A37" s="4" t="s">
        <v>16</v>
      </c>
      <c r="B37" s="13"/>
      <c r="C37" s="13"/>
      <c r="D37" s="13"/>
      <c r="E37" s="13"/>
      <c r="F37" s="13"/>
      <c r="G37" s="3" t="s">
        <v>4</v>
      </c>
      <c r="I37" s="1" t="str">
        <f>A20</f>
        <v>Gresham's E</v>
      </c>
      <c r="J37" s="22">
        <f>B27</f>
        <v>388</v>
      </c>
      <c r="K37" s="22">
        <f>C27</f>
        <v>391</v>
      </c>
      <c r="L37" s="22">
        <f>D27</f>
        <v>383</v>
      </c>
      <c r="M37" s="22">
        <f>E27</f>
        <v>390</v>
      </c>
      <c r="N37" s="22">
        <f>F27</f>
        <v>0</v>
      </c>
      <c r="O37" s="4" t="str">
        <f>A20</f>
        <v>Gresham's E</v>
      </c>
      <c r="P37" s="2">
        <f t="shared" si="4"/>
        <v>3</v>
      </c>
      <c r="Q37" s="2">
        <f t="shared" si="5"/>
        <v>5</v>
      </c>
      <c r="R37" s="2">
        <f t="shared" si="5"/>
        <v>1</v>
      </c>
      <c r="S37" s="2">
        <f t="shared" si="5"/>
        <v>6</v>
      </c>
      <c r="T37" s="2">
        <f t="shared" si="5"/>
        <v>0</v>
      </c>
      <c r="U37" s="2">
        <f t="shared" si="6"/>
        <v>15</v>
      </c>
      <c r="V37" s="2">
        <f t="shared" si="7"/>
        <v>3</v>
      </c>
      <c r="Y37" s="39"/>
      <c r="Z37" s="39"/>
      <c r="AA37" s="39"/>
      <c r="AB37" s="39"/>
    </row>
    <row r="38" spans="1:28" ht="16.5">
      <c r="A38" s="1" t="s">
        <v>27</v>
      </c>
      <c r="B38" s="1">
        <v>98</v>
      </c>
      <c r="C38" s="1">
        <v>99</v>
      </c>
      <c r="D38" s="1">
        <v>99</v>
      </c>
      <c r="E38" s="1">
        <v>97</v>
      </c>
      <c r="G38" s="3">
        <f aca="true" t="shared" si="8" ref="G38:G44">AVERAGE(B38:F38)</f>
        <v>98.25</v>
      </c>
      <c r="I38" s="23" t="str">
        <f>A29</f>
        <v>St Albans C</v>
      </c>
      <c r="J38" s="22">
        <f>B35</f>
        <v>385</v>
      </c>
      <c r="K38" s="22">
        <f>C35</f>
        <v>389</v>
      </c>
      <c r="L38" s="22">
        <f>D35</f>
        <v>387</v>
      </c>
      <c r="M38" s="22">
        <f>E35</f>
        <v>383</v>
      </c>
      <c r="N38" s="22">
        <f>F35</f>
        <v>0</v>
      </c>
      <c r="O38" s="20" t="str">
        <f>A29</f>
        <v>St Albans C</v>
      </c>
      <c r="P38" s="2">
        <f t="shared" si="4"/>
        <v>2</v>
      </c>
      <c r="Q38" s="2">
        <f t="shared" si="5"/>
        <v>4</v>
      </c>
      <c r="R38" s="2">
        <f t="shared" si="5"/>
        <v>4</v>
      </c>
      <c r="S38" s="2">
        <f t="shared" si="5"/>
        <v>3</v>
      </c>
      <c r="T38" s="2">
        <f t="shared" si="5"/>
        <v>0</v>
      </c>
      <c r="U38" s="2">
        <f t="shared" si="6"/>
        <v>13</v>
      </c>
      <c r="V38" s="2">
        <f t="shared" si="7"/>
        <v>4</v>
      </c>
      <c r="Y38" s="39"/>
      <c r="Z38" s="39"/>
      <c r="AA38" s="39"/>
      <c r="AB38" s="39"/>
    </row>
    <row r="39" spans="1:28" ht="16.5">
      <c r="A39" s="1" t="s">
        <v>28</v>
      </c>
      <c r="B39" s="1">
        <v>98</v>
      </c>
      <c r="C39" s="1">
        <v>92</v>
      </c>
      <c r="D39" s="1">
        <v>99</v>
      </c>
      <c r="E39" s="1">
        <v>97</v>
      </c>
      <c r="G39" s="3">
        <f t="shared" si="8"/>
        <v>96.5</v>
      </c>
      <c r="I39" s="1" t="str">
        <f>A37</f>
        <v>Victoria B</v>
      </c>
      <c r="J39" s="9">
        <f>B44</f>
        <v>394</v>
      </c>
      <c r="K39" s="9">
        <f>C44</f>
        <v>376</v>
      </c>
      <c r="L39" s="9">
        <f>D44</f>
        <v>385</v>
      </c>
      <c r="M39" s="9">
        <f>E44</f>
        <v>373</v>
      </c>
      <c r="N39" s="9">
        <f>F44</f>
        <v>0</v>
      </c>
      <c r="O39" s="4" t="str">
        <f>A37</f>
        <v>Victoria B</v>
      </c>
      <c r="P39" s="2">
        <f t="shared" si="4"/>
        <v>6</v>
      </c>
      <c r="Q39" s="2">
        <f t="shared" si="5"/>
        <v>1</v>
      </c>
      <c r="R39" s="2">
        <f t="shared" si="5"/>
        <v>2</v>
      </c>
      <c r="S39" s="2">
        <f t="shared" si="5"/>
        <v>2</v>
      </c>
      <c r="T39" s="2">
        <f t="shared" si="5"/>
        <v>0</v>
      </c>
      <c r="U39" s="2">
        <f t="shared" si="6"/>
        <v>11</v>
      </c>
      <c r="V39" s="2">
        <f t="shared" si="7"/>
        <v>5</v>
      </c>
      <c r="Y39" s="39"/>
      <c r="Z39" s="39"/>
      <c r="AA39" s="39"/>
      <c r="AB39" s="39"/>
    </row>
    <row r="40" spans="1:28" ht="16.5">
      <c r="A40" s="1" t="s">
        <v>26</v>
      </c>
      <c r="B40" s="1">
        <v>98</v>
      </c>
      <c r="C40" s="1">
        <v>96</v>
      </c>
      <c r="D40" s="1">
        <v>96</v>
      </c>
      <c r="E40" s="1">
        <v>99</v>
      </c>
      <c r="G40" s="3">
        <f t="shared" si="8"/>
        <v>97.25</v>
      </c>
      <c r="I40" s="1" t="str">
        <f>A46</f>
        <v>Victoria C</v>
      </c>
      <c r="J40" s="9">
        <f>B53</f>
        <v>381</v>
      </c>
      <c r="K40" s="9">
        <f>C53</f>
        <v>384</v>
      </c>
      <c r="L40" s="9">
        <f>D53</f>
        <v>385</v>
      </c>
      <c r="M40" s="9">
        <f>E53</f>
        <v>295</v>
      </c>
      <c r="N40" s="9">
        <f>F53</f>
        <v>0</v>
      </c>
      <c r="O40" s="4" t="str">
        <f>A46</f>
        <v>Victoria C</v>
      </c>
      <c r="P40" s="2">
        <f t="shared" si="4"/>
        <v>1</v>
      </c>
      <c r="Q40" s="2">
        <f t="shared" si="5"/>
        <v>3</v>
      </c>
      <c r="R40" s="2">
        <f t="shared" si="5"/>
        <v>2</v>
      </c>
      <c r="S40" s="2">
        <f t="shared" si="5"/>
        <v>1</v>
      </c>
      <c r="T40" s="2">
        <f t="shared" si="5"/>
        <v>0</v>
      </c>
      <c r="U40" s="2">
        <f t="shared" si="6"/>
        <v>7</v>
      </c>
      <c r="V40" s="2">
        <f t="shared" si="7"/>
        <v>6</v>
      </c>
      <c r="Y40" s="39"/>
      <c r="Z40" s="39"/>
      <c r="AA40" s="39"/>
      <c r="AB40" s="39"/>
    </row>
    <row r="41" spans="1:22" ht="16.5">
      <c r="A41" s="1" t="s">
        <v>33</v>
      </c>
      <c r="B41" s="1">
        <v>95</v>
      </c>
      <c r="C41" s="1">
        <v>84</v>
      </c>
      <c r="D41" s="1">
        <v>86</v>
      </c>
      <c r="G41" s="3">
        <f t="shared" si="8"/>
        <v>88.33333333333333</v>
      </c>
      <c r="J41" s="9"/>
      <c r="K41" s="9"/>
      <c r="L41" s="9"/>
      <c r="M41" s="9"/>
      <c r="N41" s="9"/>
      <c r="O41" s="4"/>
      <c r="P41" s="2"/>
      <c r="Q41" s="2"/>
      <c r="R41" s="2"/>
      <c r="S41" s="2"/>
      <c r="T41" s="2"/>
      <c r="U41" s="2"/>
      <c r="V41" s="2"/>
    </row>
    <row r="42" spans="1:7" ht="16.5">
      <c r="A42" s="1" t="s">
        <v>39</v>
      </c>
      <c r="E42" s="1">
        <v>75</v>
      </c>
      <c r="G42" s="3">
        <f t="shared" si="8"/>
        <v>75</v>
      </c>
    </row>
    <row r="43" spans="1:7" ht="16.5">
      <c r="A43" s="6" t="s">
        <v>1</v>
      </c>
      <c r="B43" s="7">
        <f>SUM(B38:B42)</f>
        <v>389</v>
      </c>
      <c r="C43" s="7">
        <f>SUM(C38:C42)</f>
        <v>371</v>
      </c>
      <c r="D43" s="7">
        <f>SUM(D38:D42)</f>
        <v>380</v>
      </c>
      <c r="E43" s="7">
        <f>SUM(E38:E42)</f>
        <v>368</v>
      </c>
      <c r="F43" s="7">
        <f>SUM(F38:F42)</f>
        <v>0</v>
      </c>
      <c r="G43" s="8">
        <f t="shared" si="8"/>
        <v>301.6</v>
      </c>
    </row>
    <row r="44" spans="1:7" ht="16.5">
      <c r="A44" s="6" t="s">
        <v>2</v>
      </c>
      <c r="B44" s="9">
        <f>IF(B43=0,0,B43+$P31)</f>
        <v>394</v>
      </c>
      <c r="C44" s="9">
        <f>IF(C43=0,0,C43+$P31)</f>
        <v>376</v>
      </c>
      <c r="D44" s="9">
        <f>IF(D43=0,0,D43+$P31)</f>
        <v>385</v>
      </c>
      <c r="E44" s="9">
        <f>IF(E43=0,0,E43+$P31)</f>
        <v>373</v>
      </c>
      <c r="F44" s="9">
        <f>IF(F43=0,0,F43+$P31)</f>
        <v>0</v>
      </c>
      <c r="G44" s="8">
        <f t="shared" si="8"/>
        <v>305.6</v>
      </c>
    </row>
    <row r="45" spans="1:5" ht="16.5">
      <c r="A45" s="10"/>
      <c r="B45" s="9"/>
      <c r="C45" s="9"/>
      <c r="D45" s="6" t="s">
        <v>2</v>
      </c>
      <c r="E45" s="11">
        <f>SUM(B44:F44)</f>
        <v>1528</v>
      </c>
    </row>
    <row r="46" spans="1:7" ht="16.5">
      <c r="A46" s="4" t="s">
        <v>17</v>
      </c>
      <c r="B46" s="13"/>
      <c r="C46" s="13"/>
      <c r="D46" s="13"/>
      <c r="E46" s="13"/>
      <c r="F46" s="13"/>
      <c r="G46" s="3" t="s">
        <v>4</v>
      </c>
    </row>
    <row r="47" spans="1:7" ht="16.5">
      <c r="A47" s="1" t="s">
        <v>30</v>
      </c>
      <c r="B47" s="1">
        <v>93</v>
      </c>
      <c r="C47" s="1">
        <v>94</v>
      </c>
      <c r="D47" s="1">
        <v>96</v>
      </c>
      <c r="E47" s="1">
        <v>92</v>
      </c>
      <c r="G47" s="3">
        <f aca="true" t="shared" si="9" ref="G47:G53">AVERAGE(B47:F47)</f>
        <v>93.75</v>
      </c>
    </row>
    <row r="48" spans="1:7" ht="16.5">
      <c r="A48" s="1" t="s">
        <v>31</v>
      </c>
      <c r="B48" s="1">
        <v>90</v>
      </c>
      <c r="C48" s="1">
        <v>96</v>
      </c>
      <c r="D48" s="1">
        <v>97</v>
      </c>
      <c r="E48" s="1">
        <v>97</v>
      </c>
      <c r="G48" s="3">
        <f t="shared" si="9"/>
        <v>95</v>
      </c>
    </row>
    <row r="49" spans="1:7" ht="16.5">
      <c r="A49" s="1" t="s">
        <v>29</v>
      </c>
      <c r="B49" s="1">
        <v>93</v>
      </c>
      <c r="C49" s="1">
        <v>88</v>
      </c>
      <c r="D49" s="1">
        <v>94</v>
      </c>
      <c r="E49" s="1">
        <v>98</v>
      </c>
      <c r="G49" s="3">
        <f t="shared" si="9"/>
        <v>93.25</v>
      </c>
    </row>
    <row r="50" spans="1:7" ht="16.5">
      <c r="A50" s="1" t="s">
        <v>38</v>
      </c>
      <c r="D50" s="1">
        <v>90</v>
      </c>
      <c r="E50" s="36" t="s">
        <v>47</v>
      </c>
      <c r="G50" s="3">
        <f t="shared" si="9"/>
        <v>90</v>
      </c>
    </row>
    <row r="51" spans="1:7" ht="16.5">
      <c r="A51" s="1" t="s">
        <v>32</v>
      </c>
      <c r="B51" s="1">
        <v>97</v>
      </c>
      <c r="C51" s="1">
        <v>98</v>
      </c>
      <c r="G51" s="3">
        <f t="shared" si="9"/>
        <v>97.5</v>
      </c>
    </row>
    <row r="52" spans="1:7" ht="16.5">
      <c r="A52" s="6" t="s">
        <v>1</v>
      </c>
      <c r="B52" s="7">
        <f>SUM(B47:B51)</f>
        <v>373</v>
      </c>
      <c r="C52" s="7">
        <f>SUM(C47:C51)</f>
        <v>376</v>
      </c>
      <c r="D52" s="7">
        <f>SUM(D47:D51)</f>
        <v>377</v>
      </c>
      <c r="E52" s="7">
        <f>SUM(E47:E51)</f>
        <v>287</v>
      </c>
      <c r="F52" s="7">
        <f>SUM(F47:F51)</f>
        <v>0</v>
      </c>
      <c r="G52" s="8">
        <f t="shared" si="9"/>
        <v>282.6</v>
      </c>
    </row>
    <row r="53" spans="1:7" ht="16.5">
      <c r="A53" s="6" t="s">
        <v>2</v>
      </c>
      <c r="B53" s="9">
        <f>IF(B52=0,0,B52+$P$32)</f>
        <v>381</v>
      </c>
      <c r="C53" s="9">
        <f>IF(C52=0,0,C52+$P$32)</f>
        <v>384</v>
      </c>
      <c r="D53" s="9">
        <f>IF(D52=0,0,D52+$P$32)</f>
        <v>385</v>
      </c>
      <c r="E53" s="9">
        <f>IF(E52=0,0,E52+$P$32)</f>
        <v>295</v>
      </c>
      <c r="F53" s="9">
        <f>IF(F52=0,0,F52+$P$32)</f>
        <v>0</v>
      </c>
      <c r="G53" s="8">
        <f t="shared" si="9"/>
        <v>289</v>
      </c>
    </row>
    <row r="54" spans="1:5" ht="16.5">
      <c r="A54" s="10"/>
      <c r="B54" s="9"/>
      <c r="C54" s="9"/>
      <c r="D54" s="6" t="s">
        <v>2</v>
      </c>
      <c r="E54" s="11">
        <f>SUM(B53:F53)</f>
        <v>1445</v>
      </c>
    </row>
    <row r="55" spans="1:22" ht="18.75">
      <c r="A55" s="40" t="str">
        <f>A1</f>
        <v>BSSRA Summer 2014  Section C - Division 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8:15" s="23" customFormat="1" ht="19.5" thickBot="1">
      <c r="H56" s="25"/>
      <c r="J56" s="24"/>
      <c r="K56" s="24"/>
      <c r="L56" s="24"/>
      <c r="M56" s="24"/>
      <c r="N56" s="24"/>
      <c r="O56" s="1"/>
    </row>
    <row r="57" spans="1:21" s="23" customFormat="1" ht="16.5">
      <c r="A57" s="33" t="s">
        <v>8</v>
      </c>
      <c r="B57" s="34" t="s">
        <v>9</v>
      </c>
      <c r="C57" s="34"/>
      <c r="D57" s="34"/>
      <c r="E57" s="34"/>
      <c r="F57" s="26"/>
      <c r="G57" s="27" t="s">
        <v>0</v>
      </c>
      <c r="J57" s="24"/>
      <c r="K57" s="24"/>
      <c r="L57" s="24"/>
      <c r="M57" s="24"/>
      <c r="N57" s="24"/>
      <c r="O57" s="33" t="s">
        <v>10</v>
      </c>
      <c r="P57" s="34" t="s">
        <v>9</v>
      </c>
      <c r="Q57" s="34"/>
      <c r="R57" s="34"/>
      <c r="S57" s="34"/>
      <c r="T57" s="26"/>
      <c r="U57" s="27" t="s">
        <v>0</v>
      </c>
    </row>
    <row r="58" spans="1:21" s="23" customFormat="1" ht="16.5">
      <c r="A58" s="28"/>
      <c r="B58" s="2">
        <v>1</v>
      </c>
      <c r="C58" s="2">
        <v>2</v>
      </c>
      <c r="D58" s="2">
        <v>3</v>
      </c>
      <c r="E58" s="2">
        <v>4</v>
      </c>
      <c r="F58" s="2">
        <v>5</v>
      </c>
      <c r="G58" s="35"/>
      <c r="J58" s="24"/>
      <c r="K58" s="24"/>
      <c r="L58" s="24"/>
      <c r="M58" s="24"/>
      <c r="N58" s="24"/>
      <c r="O58" s="28"/>
      <c r="P58" s="2">
        <v>1</v>
      </c>
      <c r="Q58" s="2">
        <v>2</v>
      </c>
      <c r="R58" s="2">
        <v>3</v>
      </c>
      <c r="S58" s="2">
        <v>4</v>
      </c>
      <c r="T58" s="2">
        <v>5</v>
      </c>
      <c r="U58" s="35"/>
    </row>
    <row r="59" spans="1:21" s="23" customFormat="1" ht="16.5">
      <c r="A59" s="28" t="s">
        <v>21</v>
      </c>
      <c r="B59" s="1">
        <v>94</v>
      </c>
      <c r="C59" s="1">
        <v>93</v>
      </c>
      <c r="D59" s="1">
        <v>97</v>
      </c>
      <c r="E59" s="1">
        <v>96</v>
      </c>
      <c r="F59" s="1"/>
      <c r="G59" s="29">
        <f aca="true" t="shared" si="10" ref="G59:G85">AVERAGE(B59:F59)</f>
        <v>95</v>
      </c>
      <c r="J59" s="24"/>
      <c r="K59" s="24"/>
      <c r="L59" s="24"/>
      <c r="M59" s="24"/>
      <c r="N59" s="24"/>
      <c r="O59" s="28" t="s">
        <v>20</v>
      </c>
      <c r="P59" s="37">
        <v>100</v>
      </c>
      <c r="Q59" s="37">
        <v>100</v>
      </c>
      <c r="R59" s="1">
        <v>98</v>
      </c>
      <c r="S59" s="1">
        <v>99</v>
      </c>
      <c r="T59" s="1"/>
      <c r="U59" s="29">
        <f aca="true" t="shared" si="11" ref="U59:U85">AVERAGE(P59:T59)</f>
        <v>99.25</v>
      </c>
    </row>
    <row r="60" spans="1:21" s="23" customFormat="1" ht="16.5">
      <c r="A60" s="28" t="s">
        <v>20</v>
      </c>
      <c r="B60" s="37">
        <v>100</v>
      </c>
      <c r="C60" s="37">
        <v>100</v>
      </c>
      <c r="D60" s="1">
        <v>98</v>
      </c>
      <c r="E60" s="1">
        <v>99</v>
      </c>
      <c r="F60" s="1"/>
      <c r="G60" s="29">
        <f t="shared" si="10"/>
        <v>99.25</v>
      </c>
      <c r="J60" s="24"/>
      <c r="K60" s="24"/>
      <c r="L60" s="24"/>
      <c r="M60" s="24"/>
      <c r="N60" s="24"/>
      <c r="O60" s="28" t="s">
        <v>22</v>
      </c>
      <c r="P60" s="1">
        <v>99</v>
      </c>
      <c r="Q60" s="1">
        <v>99</v>
      </c>
      <c r="R60" s="1">
        <v>98</v>
      </c>
      <c r="S60" s="37">
        <v>100</v>
      </c>
      <c r="T60" s="1"/>
      <c r="U60" s="29">
        <f t="shared" si="11"/>
        <v>99</v>
      </c>
    </row>
    <row r="61" spans="1:21" s="23" customFormat="1" ht="16.5">
      <c r="A61" s="28" t="s">
        <v>25</v>
      </c>
      <c r="B61" s="1">
        <v>99</v>
      </c>
      <c r="C61" s="1">
        <v>95</v>
      </c>
      <c r="D61" s="37">
        <v>100</v>
      </c>
      <c r="E61" s="1">
        <v>96</v>
      </c>
      <c r="F61" s="1"/>
      <c r="G61" s="29">
        <f t="shared" si="10"/>
        <v>97.5</v>
      </c>
      <c r="J61" s="24"/>
      <c r="K61" s="24"/>
      <c r="L61" s="24"/>
      <c r="M61" s="24"/>
      <c r="N61" s="24"/>
      <c r="O61" s="28" t="s">
        <v>27</v>
      </c>
      <c r="P61" s="1">
        <v>98</v>
      </c>
      <c r="Q61" s="1">
        <v>99</v>
      </c>
      <c r="R61" s="1">
        <v>99</v>
      </c>
      <c r="S61" s="1">
        <v>97</v>
      </c>
      <c r="T61" s="1"/>
      <c r="U61" s="29">
        <f t="shared" si="11"/>
        <v>98.25</v>
      </c>
    </row>
    <row r="62" spans="1:21" s="23" customFormat="1" ht="16.5">
      <c r="A62" s="28" t="s">
        <v>35</v>
      </c>
      <c r="B62" s="1">
        <v>95</v>
      </c>
      <c r="C62" s="1">
        <v>96</v>
      </c>
      <c r="D62" s="1">
        <v>95</v>
      </c>
      <c r="E62" s="1">
        <v>96</v>
      </c>
      <c r="F62" s="1"/>
      <c r="G62" s="29">
        <f t="shared" si="10"/>
        <v>95.5</v>
      </c>
      <c r="J62" s="24"/>
      <c r="K62" s="24"/>
      <c r="L62" s="24"/>
      <c r="M62" s="24"/>
      <c r="N62" s="24"/>
      <c r="O62" s="28" t="s">
        <v>44</v>
      </c>
      <c r="P62" s="1">
        <v>96</v>
      </c>
      <c r="Q62" s="1">
        <v>99</v>
      </c>
      <c r="R62" s="1">
        <v>98</v>
      </c>
      <c r="S62" s="1">
        <v>98</v>
      </c>
      <c r="T62" s="1"/>
      <c r="U62" s="29">
        <f t="shared" si="11"/>
        <v>97.75</v>
      </c>
    </row>
    <row r="63" spans="1:21" s="23" customFormat="1" ht="16.5">
      <c r="A63" s="28" t="s">
        <v>38</v>
      </c>
      <c r="B63" s="1"/>
      <c r="C63" s="1"/>
      <c r="D63" s="1">
        <v>90</v>
      </c>
      <c r="E63" s="36" t="s">
        <v>47</v>
      </c>
      <c r="F63" s="1"/>
      <c r="G63" s="29">
        <f t="shared" si="10"/>
        <v>90</v>
      </c>
      <c r="J63" s="24"/>
      <c r="K63" s="24"/>
      <c r="L63" s="24"/>
      <c r="M63" s="24"/>
      <c r="N63" s="24"/>
      <c r="O63" s="28" t="s">
        <v>42</v>
      </c>
      <c r="P63" s="1">
        <v>99</v>
      </c>
      <c r="Q63" s="1">
        <v>96</v>
      </c>
      <c r="R63" s="1">
        <v>99</v>
      </c>
      <c r="S63" s="1">
        <v>97</v>
      </c>
      <c r="T63" s="1"/>
      <c r="U63" s="29">
        <f t="shared" si="11"/>
        <v>97.75</v>
      </c>
    </row>
    <row r="64" spans="1:21" s="23" customFormat="1" ht="16.5">
      <c r="A64" s="28" t="s">
        <v>34</v>
      </c>
      <c r="B64" s="1">
        <v>91</v>
      </c>
      <c r="C64" s="1">
        <v>96</v>
      </c>
      <c r="D64" s="1">
        <v>97</v>
      </c>
      <c r="E64" s="1">
        <v>93</v>
      </c>
      <c r="F64" s="1"/>
      <c r="G64" s="29">
        <f t="shared" si="10"/>
        <v>94.25</v>
      </c>
      <c r="J64" s="24"/>
      <c r="K64" s="24"/>
      <c r="L64" s="24"/>
      <c r="M64" s="24"/>
      <c r="N64" s="24"/>
      <c r="O64" s="28" t="s">
        <v>43</v>
      </c>
      <c r="P64" s="1">
        <v>97</v>
      </c>
      <c r="Q64" s="1">
        <v>99</v>
      </c>
      <c r="R64" s="1">
        <v>99</v>
      </c>
      <c r="S64" s="1">
        <v>96</v>
      </c>
      <c r="T64" s="1"/>
      <c r="U64" s="29">
        <f t="shared" si="11"/>
        <v>97.75</v>
      </c>
    </row>
    <row r="65" spans="1:21" s="23" customFormat="1" ht="16.5">
      <c r="A65" s="28" t="s">
        <v>24</v>
      </c>
      <c r="B65" s="1">
        <v>96</v>
      </c>
      <c r="C65" s="1">
        <v>95</v>
      </c>
      <c r="D65" s="1">
        <v>93</v>
      </c>
      <c r="E65" s="1">
        <v>94</v>
      </c>
      <c r="F65" s="1"/>
      <c r="G65" s="29">
        <f t="shared" si="10"/>
        <v>94.5</v>
      </c>
      <c r="J65" s="24"/>
      <c r="K65" s="24"/>
      <c r="L65" s="24"/>
      <c r="M65" s="24"/>
      <c r="N65" s="24"/>
      <c r="O65" s="28" t="s">
        <v>25</v>
      </c>
      <c r="P65" s="1">
        <v>99</v>
      </c>
      <c r="Q65" s="1">
        <v>95</v>
      </c>
      <c r="R65" s="37">
        <v>100</v>
      </c>
      <c r="S65" s="1">
        <v>96</v>
      </c>
      <c r="T65" s="1"/>
      <c r="U65" s="29">
        <f t="shared" si="11"/>
        <v>97.5</v>
      </c>
    </row>
    <row r="66" spans="1:21" s="23" customFormat="1" ht="16.5">
      <c r="A66" s="28" t="s">
        <v>27</v>
      </c>
      <c r="B66" s="1">
        <v>98</v>
      </c>
      <c r="C66" s="1">
        <v>99</v>
      </c>
      <c r="D66" s="1">
        <v>99</v>
      </c>
      <c r="E66" s="1">
        <v>97</v>
      </c>
      <c r="F66" s="1"/>
      <c r="G66" s="29">
        <f t="shared" si="10"/>
        <v>98.25</v>
      </c>
      <c r="J66" s="24"/>
      <c r="K66" s="24"/>
      <c r="L66" s="24"/>
      <c r="M66" s="24"/>
      <c r="N66" s="24"/>
      <c r="O66" s="28" t="s">
        <v>19</v>
      </c>
      <c r="P66" s="1">
        <v>96</v>
      </c>
      <c r="Q66" s="1">
        <v>99</v>
      </c>
      <c r="R66" s="1">
        <v>95</v>
      </c>
      <c r="S66" s="37">
        <v>100</v>
      </c>
      <c r="T66" s="1"/>
      <c r="U66" s="29">
        <f t="shared" si="11"/>
        <v>97.5</v>
      </c>
    </row>
    <row r="67" spans="1:21" s="23" customFormat="1" ht="16.5">
      <c r="A67" s="28" t="s">
        <v>30</v>
      </c>
      <c r="B67" s="1">
        <v>93</v>
      </c>
      <c r="C67" s="1">
        <v>94</v>
      </c>
      <c r="D67" s="1">
        <v>96</v>
      </c>
      <c r="E67" s="1">
        <v>92</v>
      </c>
      <c r="F67" s="1"/>
      <c r="G67" s="29">
        <f t="shared" si="10"/>
        <v>93.75</v>
      </c>
      <c r="J67" s="24"/>
      <c r="K67" s="24"/>
      <c r="L67" s="24"/>
      <c r="M67" s="24"/>
      <c r="N67" s="24"/>
      <c r="O67" s="28" t="s">
        <v>18</v>
      </c>
      <c r="P67" s="1">
        <v>97</v>
      </c>
      <c r="Q67" s="1">
        <v>98</v>
      </c>
      <c r="R67" s="1"/>
      <c r="S67" s="1"/>
      <c r="T67" s="1"/>
      <c r="U67" s="29">
        <f t="shared" si="11"/>
        <v>97.5</v>
      </c>
    </row>
    <row r="68" spans="1:21" s="23" customFormat="1" ht="16.5">
      <c r="A68" s="28" t="s">
        <v>44</v>
      </c>
      <c r="B68" s="1">
        <v>96</v>
      </c>
      <c r="C68" s="1">
        <v>99</v>
      </c>
      <c r="D68" s="1">
        <v>98</v>
      </c>
      <c r="E68" s="1">
        <v>98</v>
      </c>
      <c r="F68" s="1"/>
      <c r="G68" s="29">
        <f t="shared" si="10"/>
        <v>97.75</v>
      </c>
      <c r="J68" s="24"/>
      <c r="K68" s="24"/>
      <c r="L68" s="24"/>
      <c r="M68" s="24"/>
      <c r="N68" s="24"/>
      <c r="O68" s="28" t="s">
        <v>32</v>
      </c>
      <c r="P68" s="1">
        <v>97</v>
      </c>
      <c r="Q68" s="1">
        <v>98</v>
      </c>
      <c r="R68" s="1"/>
      <c r="S68" s="1"/>
      <c r="T68" s="1"/>
      <c r="U68" s="29">
        <f t="shared" si="11"/>
        <v>97.5</v>
      </c>
    </row>
    <row r="69" spans="1:21" s="23" customFormat="1" ht="16.5">
      <c r="A69" s="28" t="s">
        <v>31</v>
      </c>
      <c r="B69" s="1">
        <v>90</v>
      </c>
      <c r="C69" s="1">
        <v>96</v>
      </c>
      <c r="D69" s="1">
        <v>97</v>
      </c>
      <c r="E69" s="1">
        <v>97</v>
      </c>
      <c r="F69" s="1"/>
      <c r="G69" s="29">
        <f t="shared" si="10"/>
        <v>95</v>
      </c>
      <c r="J69" s="24"/>
      <c r="K69" s="24"/>
      <c r="L69" s="24"/>
      <c r="M69" s="24"/>
      <c r="N69" s="24"/>
      <c r="O69" s="28" t="s">
        <v>26</v>
      </c>
      <c r="P69" s="1">
        <v>98</v>
      </c>
      <c r="Q69" s="1">
        <v>96</v>
      </c>
      <c r="R69" s="1">
        <v>96</v>
      </c>
      <c r="S69" s="1">
        <v>99</v>
      </c>
      <c r="T69" s="1"/>
      <c r="U69" s="29">
        <f t="shared" si="11"/>
        <v>97.25</v>
      </c>
    </row>
    <row r="70" spans="1:21" s="23" customFormat="1" ht="16.5">
      <c r="A70" s="28" t="s">
        <v>42</v>
      </c>
      <c r="B70" s="1">
        <v>99</v>
      </c>
      <c r="C70" s="1">
        <v>96</v>
      </c>
      <c r="D70" s="1">
        <v>99</v>
      </c>
      <c r="E70" s="1">
        <v>97</v>
      </c>
      <c r="F70" s="1"/>
      <c r="G70" s="29">
        <f t="shared" si="10"/>
        <v>97.75</v>
      </c>
      <c r="J70" s="24"/>
      <c r="K70" s="24"/>
      <c r="L70" s="24"/>
      <c r="M70" s="24"/>
      <c r="N70" s="24"/>
      <c r="O70" s="28" t="s">
        <v>28</v>
      </c>
      <c r="P70" s="1">
        <v>98</v>
      </c>
      <c r="Q70" s="1">
        <v>92</v>
      </c>
      <c r="R70" s="1">
        <v>99</v>
      </c>
      <c r="S70" s="1">
        <v>97</v>
      </c>
      <c r="T70" s="1"/>
      <c r="U70" s="29">
        <f t="shared" si="11"/>
        <v>96.5</v>
      </c>
    </row>
    <row r="71" spans="1:21" s="23" customFormat="1" ht="16.5">
      <c r="A71" s="28" t="s">
        <v>39</v>
      </c>
      <c r="B71" s="1"/>
      <c r="C71" s="1"/>
      <c r="D71" s="1"/>
      <c r="E71" s="1">
        <v>75</v>
      </c>
      <c r="F71" s="1"/>
      <c r="G71" s="29">
        <f t="shared" si="10"/>
        <v>75</v>
      </c>
      <c r="J71" s="24"/>
      <c r="K71" s="24"/>
      <c r="L71" s="24"/>
      <c r="M71" s="24"/>
      <c r="N71" s="24"/>
      <c r="O71" s="28" t="s">
        <v>41</v>
      </c>
      <c r="P71" s="1">
        <v>96</v>
      </c>
      <c r="Q71" s="1">
        <v>99</v>
      </c>
      <c r="R71" s="1">
        <v>95</v>
      </c>
      <c r="S71" s="1">
        <v>96</v>
      </c>
      <c r="T71" s="1"/>
      <c r="U71" s="29">
        <f t="shared" si="11"/>
        <v>96.5</v>
      </c>
    </row>
    <row r="72" spans="1:21" s="23" customFormat="1" ht="16.5">
      <c r="A72" s="28" t="s">
        <v>19</v>
      </c>
      <c r="B72" s="1">
        <v>96</v>
      </c>
      <c r="C72" s="1">
        <v>99</v>
      </c>
      <c r="D72" s="1">
        <v>95</v>
      </c>
      <c r="E72" s="37">
        <v>100</v>
      </c>
      <c r="F72" s="1"/>
      <c r="G72" s="29">
        <f t="shared" si="10"/>
        <v>97.5</v>
      </c>
      <c r="J72" s="24"/>
      <c r="K72" s="24"/>
      <c r="L72" s="24"/>
      <c r="M72" s="24"/>
      <c r="N72" s="24"/>
      <c r="O72" s="28" t="s">
        <v>37</v>
      </c>
      <c r="P72" s="1">
        <v>99</v>
      </c>
      <c r="Q72" s="1">
        <v>97</v>
      </c>
      <c r="R72" s="1">
        <v>93</v>
      </c>
      <c r="S72" s="1">
        <v>96</v>
      </c>
      <c r="T72" s="1"/>
      <c r="U72" s="29">
        <f t="shared" si="11"/>
        <v>96.25</v>
      </c>
    </row>
    <row r="73" spans="1:21" s="23" customFormat="1" ht="16.5">
      <c r="A73" s="28" t="s">
        <v>28</v>
      </c>
      <c r="B73" s="1">
        <v>98</v>
      </c>
      <c r="C73" s="1">
        <v>92</v>
      </c>
      <c r="D73" s="1">
        <v>99</v>
      </c>
      <c r="E73" s="1">
        <v>97</v>
      </c>
      <c r="F73" s="1"/>
      <c r="G73" s="29">
        <f t="shared" si="10"/>
        <v>96.5</v>
      </c>
      <c r="J73" s="24"/>
      <c r="K73" s="24"/>
      <c r="L73" s="24"/>
      <c r="M73" s="24"/>
      <c r="N73" s="24"/>
      <c r="O73" s="28" t="s">
        <v>36</v>
      </c>
      <c r="P73" s="1">
        <v>96</v>
      </c>
      <c r="Q73" s="1">
        <v>96</v>
      </c>
      <c r="R73" s="1">
        <v>98</v>
      </c>
      <c r="S73" s="1">
        <v>94</v>
      </c>
      <c r="T73" s="1"/>
      <c r="U73" s="29">
        <f t="shared" si="11"/>
        <v>96</v>
      </c>
    </row>
    <row r="74" spans="1:21" s="23" customFormat="1" ht="16.5">
      <c r="A74" s="28" t="s">
        <v>22</v>
      </c>
      <c r="B74" s="1">
        <v>99</v>
      </c>
      <c r="C74" s="1">
        <v>99</v>
      </c>
      <c r="D74" s="1">
        <v>98</v>
      </c>
      <c r="E74" s="37">
        <v>100</v>
      </c>
      <c r="F74" s="1"/>
      <c r="G74" s="29">
        <f t="shared" si="10"/>
        <v>99</v>
      </c>
      <c r="J74" s="24"/>
      <c r="K74" s="24"/>
      <c r="L74" s="24"/>
      <c r="M74" s="24"/>
      <c r="N74" s="24"/>
      <c r="O74" s="28" t="s">
        <v>35</v>
      </c>
      <c r="P74" s="1">
        <v>95</v>
      </c>
      <c r="Q74" s="1">
        <v>96</v>
      </c>
      <c r="R74" s="1">
        <v>95</v>
      </c>
      <c r="S74" s="1">
        <v>96</v>
      </c>
      <c r="T74" s="1"/>
      <c r="U74" s="29">
        <f t="shared" si="11"/>
        <v>95.5</v>
      </c>
    </row>
    <row r="75" spans="1:21" s="23" customFormat="1" ht="16.5">
      <c r="A75" s="28" t="s">
        <v>29</v>
      </c>
      <c r="B75" s="1">
        <v>93</v>
      </c>
      <c r="C75" s="1">
        <v>88</v>
      </c>
      <c r="D75" s="1">
        <v>94</v>
      </c>
      <c r="E75" s="1">
        <v>98</v>
      </c>
      <c r="F75" s="1"/>
      <c r="G75" s="29">
        <f t="shared" si="10"/>
        <v>93.25</v>
      </c>
      <c r="J75" s="24"/>
      <c r="K75" s="24"/>
      <c r="L75" s="24"/>
      <c r="M75" s="24"/>
      <c r="N75" s="24"/>
      <c r="O75" s="28" t="s">
        <v>21</v>
      </c>
      <c r="P75" s="1">
        <v>94</v>
      </c>
      <c r="Q75" s="1">
        <v>93</v>
      </c>
      <c r="R75" s="1">
        <v>97</v>
      </c>
      <c r="S75" s="1">
        <v>96</v>
      </c>
      <c r="T75" s="1"/>
      <c r="U75" s="29">
        <f t="shared" si="11"/>
        <v>95</v>
      </c>
    </row>
    <row r="76" spans="1:22" s="23" customFormat="1" ht="16.5">
      <c r="A76" s="28" t="s">
        <v>37</v>
      </c>
      <c r="B76" s="1">
        <v>99</v>
      </c>
      <c r="C76" s="1">
        <v>97</v>
      </c>
      <c r="D76" s="1">
        <v>93</v>
      </c>
      <c r="E76" s="1">
        <v>96</v>
      </c>
      <c r="F76" s="1"/>
      <c r="G76" s="29">
        <f t="shared" si="10"/>
        <v>96.25</v>
      </c>
      <c r="I76" s="1"/>
      <c r="J76" s="2"/>
      <c r="K76" s="2"/>
      <c r="L76" s="2"/>
      <c r="M76" s="2"/>
      <c r="N76" s="2"/>
      <c r="O76" s="28" t="s">
        <v>31</v>
      </c>
      <c r="P76" s="1">
        <v>90</v>
      </c>
      <c r="Q76" s="1">
        <v>96</v>
      </c>
      <c r="R76" s="1">
        <v>97</v>
      </c>
      <c r="S76" s="1">
        <v>97</v>
      </c>
      <c r="T76" s="1"/>
      <c r="U76" s="29">
        <f t="shared" si="11"/>
        <v>95</v>
      </c>
      <c r="V76" s="1"/>
    </row>
    <row r="77" spans="1:21" ht="16.5">
      <c r="A77" s="28" t="s">
        <v>23</v>
      </c>
      <c r="B77" s="1">
        <v>91</v>
      </c>
      <c r="C77" s="1">
        <v>88</v>
      </c>
      <c r="D77" s="1">
        <v>91</v>
      </c>
      <c r="E77" s="1">
        <v>93</v>
      </c>
      <c r="G77" s="29">
        <f t="shared" si="10"/>
        <v>90.75</v>
      </c>
      <c r="O77" s="28" t="s">
        <v>24</v>
      </c>
      <c r="P77" s="1">
        <v>96</v>
      </c>
      <c r="Q77" s="1">
        <v>95</v>
      </c>
      <c r="R77" s="1">
        <v>93</v>
      </c>
      <c r="S77" s="1">
        <v>94</v>
      </c>
      <c r="U77" s="29">
        <f t="shared" si="11"/>
        <v>94.5</v>
      </c>
    </row>
    <row r="78" spans="1:21" ht="16.5">
      <c r="A78" s="28" t="s">
        <v>18</v>
      </c>
      <c r="B78" s="1">
        <v>97</v>
      </c>
      <c r="C78" s="1">
        <v>98</v>
      </c>
      <c r="G78" s="29">
        <f t="shared" si="10"/>
        <v>97.5</v>
      </c>
      <c r="O78" s="28" t="s">
        <v>34</v>
      </c>
      <c r="P78" s="1">
        <v>91</v>
      </c>
      <c r="Q78" s="1">
        <v>96</v>
      </c>
      <c r="R78" s="1">
        <v>97</v>
      </c>
      <c r="S78" s="1">
        <v>93</v>
      </c>
      <c r="U78" s="29">
        <f t="shared" si="11"/>
        <v>94.25</v>
      </c>
    </row>
    <row r="79" spans="1:21" ht="16.5">
      <c r="A79" s="28" t="s">
        <v>26</v>
      </c>
      <c r="B79" s="1">
        <v>98</v>
      </c>
      <c r="C79" s="1">
        <v>96</v>
      </c>
      <c r="D79" s="1">
        <v>96</v>
      </c>
      <c r="E79" s="1">
        <v>99</v>
      </c>
      <c r="G79" s="29">
        <f t="shared" si="10"/>
        <v>97.25</v>
      </c>
      <c r="O79" s="28" t="s">
        <v>30</v>
      </c>
      <c r="P79" s="1">
        <v>93</v>
      </c>
      <c r="Q79" s="1">
        <v>94</v>
      </c>
      <c r="R79" s="1">
        <v>96</v>
      </c>
      <c r="S79" s="1">
        <v>92</v>
      </c>
      <c r="U79" s="29">
        <f t="shared" si="11"/>
        <v>93.75</v>
      </c>
    </row>
    <row r="80" spans="1:21" ht="16.5">
      <c r="A80" s="28" t="s">
        <v>41</v>
      </c>
      <c r="B80" s="1">
        <v>96</v>
      </c>
      <c r="C80" s="1">
        <v>99</v>
      </c>
      <c r="D80" s="1">
        <v>95</v>
      </c>
      <c r="E80" s="1">
        <v>96</v>
      </c>
      <c r="G80" s="29">
        <f t="shared" si="10"/>
        <v>96.5</v>
      </c>
      <c r="O80" s="28" t="s">
        <v>29</v>
      </c>
      <c r="P80" s="1">
        <v>93</v>
      </c>
      <c r="Q80" s="1">
        <v>88</v>
      </c>
      <c r="R80" s="1">
        <v>94</v>
      </c>
      <c r="S80" s="1">
        <v>98</v>
      </c>
      <c r="U80" s="29">
        <f t="shared" si="11"/>
        <v>93.25</v>
      </c>
    </row>
    <row r="81" spans="1:21" ht="16.5">
      <c r="A81" s="28" t="s">
        <v>32</v>
      </c>
      <c r="B81" s="1">
        <v>97</v>
      </c>
      <c r="C81" s="1">
        <v>98</v>
      </c>
      <c r="G81" s="29">
        <f t="shared" si="10"/>
        <v>97.5</v>
      </c>
      <c r="O81" s="28" t="s">
        <v>40</v>
      </c>
      <c r="R81" s="1">
        <v>92</v>
      </c>
      <c r="S81" s="1">
        <v>94</v>
      </c>
      <c r="U81" s="29">
        <f t="shared" si="11"/>
        <v>93</v>
      </c>
    </row>
    <row r="82" spans="1:21" ht="16.5">
      <c r="A82" s="28" t="s">
        <v>40</v>
      </c>
      <c r="D82" s="1">
        <v>92</v>
      </c>
      <c r="E82" s="1">
        <v>94</v>
      </c>
      <c r="G82" s="29">
        <f t="shared" si="10"/>
        <v>93</v>
      </c>
      <c r="O82" s="28" t="s">
        <v>23</v>
      </c>
      <c r="P82" s="1">
        <v>91</v>
      </c>
      <c r="Q82" s="1">
        <v>88</v>
      </c>
      <c r="R82" s="1">
        <v>91</v>
      </c>
      <c r="S82" s="1">
        <v>93</v>
      </c>
      <c r="U82" s="29">
        <f t="shared" si="11"/>
        <v>90.75</v>
      </c>
    </row>
    <row r="83" spans="1:21" ht="16.5">
      <c r="A83" s="28" t="s">
        <v>43</v>
      </c>
      <c r="B83" s="1">
        <v>97</v>
      </c>
      <c r="C83" s="1">
        <v>99</v>
      </c>
      <c r="D83" s="1">
        <v>99</v>
      </c>
      <c r="E83" s="1">
        <v>96</v>
      </c>
      <c r="G83" s="29">
        <f t="shared" si="10"/>
        <v>97.75</v>
      </c>
      <c r="O83" s="28" t="s">
        <v>38</v>
      </c>
      <c r="R83" s="1">
        <v>90</v>
      </c>
      <c r="S83" s="36" t="s">
        <v>47</v>
      </c>
      <c r="U83" s="29">
        <f t="shared" si="11"/>
        <v>90</v>
      </c>
    </row>
    <row r="84" spans="1:21" ht="16.5">
      <c r="A84" s="28" t="s">
        <v>33</v>
      </c>
      <c r="B84" s="1">
        <v>95</v>
      </c>
      <c r="C84" s="1">
        <v>84</v>
      </c>
      <c r="D84" s="1">
        <v>86</v>
      </c>
      <c r="G84" s="29">
        <f t="shared" si="10"/>
        <v>88.33333333333333</v>
      </c>
      <c r="O84" s="28" t="s">
        <v>33</v>
      </c>
      <c r="P84" s="1">
        <v>95</v>
      </c>
      <c r="Q84" s="1">
        <v>84</v>
      </c>
      <c r="R84" s="1">
        <v>86</v>
      </c>
      <c r="U84" s="29">
        <f t="shared" si="11"/>
        <v>88.33333333333333</v>
      </c>
    </row>
    <row r="85" spans="1:21" ht="17.25" thickBot="1">
      <c r="A85" s="30" t="s">
        <v>36</v>
      </c>
      <c r="B85" s="31">
        <v>96</v>
      </c>
      <c r="C85" s="31">
        <v>96</v>
      </c>
      <c r="D85" s="31">
        <v>98</v>
      </c>
      <c r="E85" s="31">
        <v>94</v>
      </c>
      <c r="F85" s="31"/>
      <c r="G85" s="32">
        <f t="shared" si="10"/>
        <v>96</v>
      </c>
      <c r="O85" s="30" t="s">
        <v>39</v>
      </c>
      <c r="P85" s="31"/>
      <c r="Q85" s="31"/>
      <c r="R85" s="31"/>
      <c r="S85" s="31">
        <v>75</v>
      </c>
      <c r="T85" s="31"/>
      <c r="U85" s="32">
        <f t="shared" si="11"/>
        <v>75</v>
      </c>
    </row>
    <row r="86" spans="7:21" ht="16.5">
      <c r="G86" s="3"/>
      <c r="U86" s="3"/>
    </row>
    <row r="87" spans="7:21" ht="16.5">
      <c r="G87" s="3"/>
      <c r="U87" s="3"/>
    </row>
    <row r="88" spans="7:21" ht="16.5">
      <c r="G88" s="3"/>
      <c r="U88" s="3"/>
    </row>
  </sheetData>
  <sheetProtection/>
  <mergeCells count="5">
    <mergeCell ref="A1:V1"/>
    <mergeCell ref="P5:V10"/>
    <mergeCell ref="A55:V55"/>
    <mergeCell ref="P13:R13"/>
    <mergeCell ref="P11:V11"/>
  </mergeCells>
  <printOptions horizontalCentered="1"/>
  <pageMargins left="0.5511811023622047" right="0.35433070866141736" top="0.55" bottom="0.65" header="0.5118110236220472" footer="0.5118110236220472"/>
  <pageSetup horizontalDpi="300" verticalDpi="300" orientation="portrait" paperSize="9" scale="8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Dobson</dc:creator>
  <cp:keywords/>
  <dc:description/>
  <cp:lastModifiedBy>Clayton</cp:lastModifiedBy>
  <cp:lastPrinted>2013-12-15T10:53:04Z</cp:lastPrinted>
  <dcterms:created xsi:type="dcterms:W3CDTF">2013-09-06T07:51:30Z</dcterms:created>
  <dcterms:modified xsi:type="dcterms:W3CDTF">2014-10-14T16:48:20Z</dcterms:modified>
  <cp:category/>
  <cp:version/>
  <cp:contentType/>
  <cp:contentStatus/>
</cp:coreProperties>
</file>