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0"/>
  </bookViews>
  <sheets>
    <sheet name="D1 al2015 PED" sheetId="1" r:id="rId1"/>
  </sheets>
  <definedNames/>
  <calcPr fullCalcOnLoad="1"/>
</workbook>
</file>

<file path=xl/sharedStrings.xml><?xml version="1.0" encoding="utf-8"?>
<sst xmlns="http://schemas.openxmlformats.org/spreadsheetml/2006/main" count="183" uniqueCount="63">
  <si>
    <t>Mean</t>
  </si>
  <si>
    <t>Total</t>
  </si>
  <si>
    <t>Handicapped Total</t>
  </si>
  <si>
    <t>Hcap'd Total</t>
  </si>
  <si>
    <t xml:space="preserve">                                                  </t>
  </si>
  <si>
    <t xml:space="preserve"> </t>
  </si>
  <si>
    <t>Handicaps</t>
  </si>
  <si>
    <t>Score Table</t>
  </si>
  <si>
    <t>Position</t>
  </si>
  <si>
    <t>Alphabetical</t>
  </si>
  <si>
    <t>Round</t>
  </si>
  <si>
    <t>Numerical</t>
  </si>
  <si>
    <t>Ellesmere G</t>
  </si>
  <si>
    <t>Ellesmere H</t>
  </si>
  <si>
    <t>Ellesmere I</t>
  </si>
  <si>
    <t>Gresham's F</t>
  </si>
  <si>
    <t>Gresham's G</t>
  </si>
  <si>
    <t>Oundle F</t>
  </si>
  <si>
    <t>Williamson K</t>
  </si>
  <si>
    <t>Davies S</t>
  </si>
  <si>
    <t>Sinta M</t>
  </si>
  <si>
    <t>Evans J</t>
  </si>
  <si>
    <t>Howarth E</t>
  </si>
  <si>
    <t>Buglass B</t>
  </si>
  <si>
    <t>Chatterjee S</t>
  </si>
  <si>
    <t>Xia A</t>
  </si>
  <si>
    <t>Freer-Carmichael D</t>
  </si>
  <si>
    <t>Edwards W</t>
  </si>
  <si>
    <t>Manton M</t>
  </si>
  <si>
    <t>Bain A</t>
  </si>
  <si>
    <t>Ardern H</t>
  </si>
  <si>
    <t>Cubitt W</t>
  </si>
  <si>
    <t>Little T</t>
  </si>
  <si>
    <t>Tancred R</t>
  </si>
  <si>
    <t>Adams D</t>
  </si>
  <si>
    <t>Alston H</t>
  </si>
  <si>
    <t>Danziger B</t>
  </si>
  <si>
    <t>Perry-Warnes N</t>
  </si>
  <si>
    <t>Leung M</t>
  </si>
  <si>
    <t>Gaby J</t>
  </si>
  <si>
    <t>Belenkov J</t>
  </si>
  <si>
    <t>Wong N</t>
  </si>
  <si>
    <t>Majid E</t>
  </si>
  <si>
    <t>Dobson J</t>
  </si>
  <si>
    <t>Malla A</t>
  </si>
  <si>
    <t>Berry K</t>
  </si>
  <si>
    <t>Ross</t>
  </si>
  <si>
    <t>Bramwell</t>
  </si>
  <si>
    <t>Askins</t>
  </si>
  <si>
    <t>Piper</t>
  </si>
  <si>
    <t>Tonbridge F</t>
  </si>
  <si>
    <t>Adams J</t>
  </si>
  <si>
    <t>Llewellyn B</t>
  </si>
  <si>
    <t>Quigley A</t>
  </si>
  <si>
    <t>Smethurst A</t>
  </si>
  <si>
    <t>Congratulations to Gresham's G.</t>
  </si>
  <si>
    <t>Also To Tonbridge F for their improvement.</t>
  </si>
  <si>
    <t>And to the adults for getting it all shot!</t>
  </si>
  <si>
    <t>Happy Christmas.</t>
  </si>
  <si>
    <t>Philip Dobson</t>
  </si>
  <si>
    <t>BSSRA Autumn League 2015  Section D Division 1</t>
  </si>
  <si>
    <t>Sedbergh B</t>
  </si>
  <si>
    <t>Q Victoria 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</si>
</sst>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0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Continuous" vertical="center"/>
    </xf>
    <xf numFmtId="0" fontId="3" fillId="0" borderId="11" xfId="0" applyFont="1" applyBorder="1" applyAlignment="1">
      <alignment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4" fontId="3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showZeros="0" tabSelected="1" zoomScalePageLayoutView="0" workbookViewId="0" topLeftCell="A1">
      <selection activeCell="O4" sqref="O4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14.7109375" style="1" hidden="1" customWidth="1"/>
    <col min="10" max="14" width="3.7109375" style="6" hidden="1" customWidth="1"/>
    <col min="15" max="15" width="13.85156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4" t="s">
        <v>60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2:22" ht="16.5"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P2" s="6">
        <v>1</v>
      </c>
      <c r="Q2" s="6">
        <v>2</v>
      </c>
      <c r="R2" s="6">
        <v>3</v>
      </c>
      <c r="S2" s="6">
        <v>4</v>
      </c>
      <c r="T2" s="6">
        <v>5</v>
      </c>
      <c r="U2" s="7"/>
      <c r="V2" s="7"/>
    </row>
    <row r="3" spans="1:22" ht="16.5">
      <c r="A3" s="22" t="s">
        <v>12</v>
      </c>
      <c r="B3" s="6"/>
      <c r="C3" s="6"/>
      <c r="D3" s="6"/>
      <c r="E3" s="6"/>
      <c r="F3" s="6"/>
      <c r="G3" s="8" t="s">
        <v>0</v>
      </c>
      <c r="O3" s="22" t="s">
        <v>62</v>
      </c>
      <c r="U3" s="8" t="s">
        <v>0</v>
      </c>
      <c r="V3" s="8"/>
    </row>
    <row r="4" spans="1:22" ht="16.5">
      <c r="A4" s="1" t="s">
        <v>19</v>
      </c>
      <c r="B4" s="1">
        <v>94</v>
      </c>
      <c r="C4" s="1">
        <v>98</v>
      </c>
      <c r="D4" s="1">
        <v>98</v>
      </c>
      <c r="E4" s="1">
        <v>98</v>
      </c>
      <c r="F4" s="1">
        <v>99</v>
      </c>
      <c r="G4" s="7">
        <f aca="true" t="shared" si="0" ref="G4:G9">AVERAGE(B4:F4)</f>
        <v>97.4</v>
      </c>
      <c r="O4" s="1" t="s">
        <v>45</v>
      </c>
      <c r="P4" s="1">
        <v>89</v>
      </c>
      <c r="Q4" s="1">
        <v>89</v>
      </c>
      <c r="R4" s="1">
        <v>63</v>
      </c>
      <c r="S4" s="1">
        <v>61</v>
      </c>
      <c r="T4" s="1">
        <v>77</v>
      </c>
      <c r="U4" s="7">
        <f aca="true" t="shared" si="1" ref="U4:U9">AVERAGE(P4:T4)</f>
        <v>75.8</v>
      </c>
      <c r="V4" s="7"/>
    </row>
    <row r="5" spans="1:22" ht="16.5">
      <c r="A5" s="1" t="s">
        <v>21</v>
      </c>
      <c r="B5" s="1">
        <v>97</v>
      </c>
      <c r="C5" s="1">
        <v>94</v>
      </c>
      <c r="D5" s="1">
        <v>97</v>
      </c>
      <c r="E5" s="1">
        <v>94</v>
      </c>
      <c r="F5" s="1">
        <v>93</v>
      </c>
      <c r="G5" s="7">
        <f t="shared" si="0"/>
        <v>95</v>
      </c>
      <c r="O5" s="1" t="s">
        <v>43</v>
      </c>
      <c r="P5" s="1">
        <v>80</v>
      </c>
      <c r="Q5" s="1">
        <v>82</v>
      </c>
      <c r="R5" s="1">
        <v>60</v>
      </c>
      <c r="S5" s="1">
        <v>63</v>
      </c>
      <c r="T5" s="1">
        <v>84</v>
      </c>
      <c r="U5" s="7">
        <f t="shared" si="1"/>
        <v>73.8</v>
      </c>
      <c r="V5" s="7"/>
    </row>
    <row r="6" spans="1:22" ht="16.5">
      <c r="A6" s="1" t="s">
        <v>20</v>
      </c>
      <c r="B6" s="1">
        <v>91</v>
      </c>
      <c r="C6" s="1">
        <v>95</v>
      </c>
      <c r="D6" s="1">
        <v>91</v>
      </c>
      <c r="E6" s="1">
        <v>95</v>
      </c>
      <c r="F6" s="1">
        <v>93</v>
      </c>
      <c r="G6" s="7">
        <f t="shared" si="0"/>
        <v>93</v>
      </c>
      <c r="O6" s="1" t="s">
        <v>42</v>
      </c>
      <c r="P6" s="1">
        <v>74</v>
      </c>
      <c r="Q6" s="1">
        <v>74</v>
      </c>
      <c r="R6" s="1">
        <v>80</v>
      </c>
      <c r="S6" s="1">
        <v>63</v>
      </c>
      <c r="T6" s="1">
        <v>73</v>
      </c>
      <c r="U6" s="7">
        <f t="shared" si="1"/>
        <v>72.8</v>
      </c>
      <c r="V6" s="7"/>
    </row>
    <row r="7" spans="1:22" ht="16.5">
      <c r="A7" s="1" t="s">
        <v>18</v>
      </c>
      <c r="B7" s="1">
        <v>97</v>
      </c>
      <c r="C7" s="1">
        <v>96</v>
      </c>
      <c r="D7" s="1">
        <v>97</v>
      </c>
      <c r="E7" s="1">
        <v>97</v>
      </c>
      <c r="F7" s="1">
        <v>97</v>
      </c>
      <c r="G7" s="7">
        <f t="shared" si="0"/>
        <v>96.8</v>
      </c>
      <c r="O7" s="1" t="s">
        <v>44</v>
      </c>
      <c r="P7" s="1">
        <v>89</v>
      </c>
      <c r="Q7" s="1">
        <v>90</v>
      </c>
      <c r="R7" s="1">
        <v>81</v>
      </c>
      <c r="S7" s="1">
        <v>84</v>
      </c>
      <c r="T7" s="1">
        <v>84</v>
      </c>
      <c r="U7" s="7">
        <f t="shared" si="1"/>
        <v>85.6</v>
      </c>
      <c r="V7" s="7"/>
    </row>
    <row r="8" spans="1:22" ht="16.5">
      <c r="A8" s="9" t="s">
        <v>1</v>
      </c>
      <c r="B8" s="10">
        <f>SUM(B4:B7)</f>
        <v>379</v>
      </c>
      <c r="C8" s="10">
        <f>SUM(C4:C7)</f>
        <v>383</v>
      </c>
      <c r="D8" s="10">
        <f>SUM(D4:D7)</f>
        <v>383</v>
      </c>
      <c r="E8" s="10">
        <f>SUM(E4:E7)</f>
        <v>384</v>
      </c>
      <c r="F8" s="10">
        <f>SUM(F4:F7)</f>
        <v>382</v>
      </c>
      <c r="G8" s="11">
        <f t="shared" si="0"/>
        <v>382.2</v>
      </c>
      <c r="O8" s="9" t="s">
        <v>1</v>
      </c>
      <c r="P8" s="10">
        <f>SUM(P4:P7)</f>
        <v>332</v>
      </c>
      <c r="Q8" s="10">
        <f>SUM(Q4:Q7)</f>
        <v>335</v>
      </c>
      <c r="R8" s="10">
        <f>SUM(R4:R7)</f>
        <v>284</v>
      </c>
      <c r="S8" s="10">
        <f>SUM(S4:S7)</f>
        <v>271</v>
      </c>
      <c r="T8" s="10">
        <f>SUM(T4:T7)</f>
        <v>318</v>
      </c>
      <c r="U8" s="11">
        <f t="shared" si="1"/>
        <v>308</v>
      </c>
      <c r="V8" s="7"/>
    </row>
    <row r="9" spans="1:22" ht="16.5">
      <c r="A9" s="9" t="s">
        <v>2</v>
      </c>
      <c r="B9" s="12">
        <f>IF(B8=0,0,B8+$P28)</f>
        <v>379</v>
      </c>
      <c r="C9" s="12">
        <f>IF(C8=0,0,C8+$P28)</f>
        <v>383</v>
      </c>
      <c r="D9" s="12">
        <f>IF(D8=0,0,D8+$P28)</f>
        <v>383</v>
      </c>
      <c r="E9" s="12">
        <f>IF(E8=0,0,E8+$P28)</f>
        <v>384</v>
      </c>
      <c r="F9" s="12">
        <f>IF(F8=0,0,F8+$P28)</f>
        <v>382</v>
      </c>
      <c r="G9" s="11">
        <f t="shared" si="0"/>
        <v>382.2</v>
      </c>
      <c r="O9" s="9" t="s">
        <v>3</v>
      </c>
      <c r="P9" s="12">
        <f>IF(P8=0,0,P8+$P34)</f>
        <v>366</v>
      </c>
      <c r="Q9" s="12">
        <f>IF(Q8=0,0,Q8+$P34)</f>
        <v>369</v>
      </c>
      <c r="R9" s="12">
        <f>IF(R8=0,0,R8+$P34)</f>
        <v>318</v>
      </c>
      <c r="S9" s="12">
        <f>IF(S8=0,0,S8+$P34)</f>
        <v>305</v>
      </c>
      <c r="T9" s="12">
        <f>IF(T8=0,0,T8+$P34)</f>
        <v>352</v>
      </c>
      <c r="U9" s="11">
        <f t="shared" si="1"/>
        <v>342</v>
      </c>
      <c r="V9" s="7"/>
    </row>
    <row r="10" spans="1:22" ht="16.5">
      <c r="A10" s="13"/>
      <c r="B10" s="12"/>
      <c r="C10" s="12"/>
      <c r="D10" s="12"/>
      <c r="E10" s="9" t="s">
        <v>2</v>
      </c>
      <c r="F10" s="14">
        <f>SUM(B9:F9)</f>
        <v>1911</v>
      </c>
      <c r="O10" s="13"/>
      <c r="P10" s="12"/>
      <c r="Q10" s="12"/>
      <c r="R10" s="12"/>
      <c r="S10" s="9" t="s">
        <v>2</v>
      </c>
      <c r="T10" s="14">
        <f>SUM(P9:T9)</f>
        <v>1710</v>
      </c>
      <c r="U10" s="2"/>
      <c r="V10" s="15"/>
    </row>
    <row r="11" spans="1:15" ht="16.5">
      <c r="A11" s="22" t="s">
        <v>13</v>
      </c>
      <c r="B11" s="6"/>
      <c r="C11" s="6"/>
      <c r="D11" s="6"/>
      <c r="G11" s="2" t="s">
        <v>4</v>
      </c>
      <c r="O11" s="22" t="s">
        <v>61</v>
      </c>
    </row>
    <row r="12" spans="1:21" ht="16.5">
      <c r="A12" s="1" t="s">
        <v>23</v>
      </c>
      <c r="B12" s="1">
        <v>94</v>
      </c>
      <c r="C12" s="1">
        <v>93</v>
      </c>
      <c r="D12" s="1">
        <v>91</v>
      </c>
      <c r="E12" s="1">
        <v>94</v>
      </c>
      <c r="F12" s="1">
        <v>93</v>
      </c>
      <c r="G12" s="7">
        <f aca="true" t="shared" si="2" ref="G12:G17">AVERAGE(B12:F12)</f>
        <v>93</v>
      </c>
      <c r="O12" s="1" t="s">
        <v>48</v>
      </c>
      <c r="P12" s="1">
        <v>95</v>
      </c>
      <c r="Q12" s="1">
        <v>88</v>
      </c>
      <c r="R12" s="1">
        <v>95</v>
      </c>
      <c r="S12" s="1">
        <v>89</v>
      </c>
      <c r="T12" s="1">
        <v>95</v>
      </c>
      <c r="U12" s="7">
        <f aca="true" t="shared" si="3" ref="U12:U17">AVERAGE(P12:T12)</f>
        <v>92.4</v>
      </c>
    </row>
    <row r="13" spans="1:21" ht="16.5">
      <c r="A13" s="1" t="s">
        <v>24</v>
      </c>
      <c r="B13" s="1">
        <v>100</v>
      </c>
      <c r="C13" s="1">
        <v>93</v>
      </c>
      <c r="D13" s="1">
        <v>90</v>
      </c>
      <c r="E13" s="1">
        <v>93</v>
      </c>
      <c r="F13" s="1">
        <v>94</v>
      </c>
      <c r="G13" s="7">
        <f t="shared" si="2"/>
        <v>94</v>
      </c>
      <c r="O13" s="1" t="s">
        <v>47</v>
      </c>
      <c r="P13" s="1">
        <v>92</v>
      </c>
      <c r="Q13" s="1">
        <v>96</v>
      </c>
      <c r="R13" s="1">
        <v>94</v>
      </c>
      <c r="S13" s="1">
        <v>95</v>
      </c>
      <c r="T13" s="1">
        <v>97</v>
      </c>
      <c r="U13" s="7">
        <f t="shared" si="3"/>
        <v>94.8</v>
      </c>
    </row>
    <row r="14" spans="1:21" ht="16.5">
      <c r="A14" s="1" t="s">
        <v>22</v>
      </c>
      <c r="B14" s="1">
        <v>89</v>
      </c>
      <c r="C14" s="1">
        <v>94</v>
      </c>
      <c r="D14" s="1">
        <v>99</v>
      </c>
      <c r="E14" s="1">
        <v>94</v>
      </c>
      <c r="F14" s="1">
        <v>95</v>
      </c>
      <c r="G14" s="7">
        <f t="shared" si="2"/>
        <v>94.2</v>
      </c>
      <c r="O14" s="1" t="s">
        <v>49</v>
      </c>
      <c r="P14" s="1">
        <v>92</v>
      </c>
      <c r="Q14" s="1">
        <v>88</v>
      </c>
      <c r="R14" s="1">
        <v>96</v>
      </c>
      <c r="S14" s="1">
        <v>90</v>
      </c>
      <c r="T14" s="1">
        <v>95</v>
      </c>
      <c r="U14" s="7">
        <f t="shared" si="3"/>
        <v>92.2</v>
      </c>
    </row>
    <row r="15" spans="1:21" ht="16.5">
      <c r="A15" s="1" t="s">
        <v>25</v>
      </c>
      <c r="B15" s="1">
        <v>94</v>
      </c>
      <c r="C15" s="1">
        <v>94</v>
      </c>
      <c r="D15" s="1">
        <v>96</v>
      </c>
      <c r="E15" s="1">
        <v>95</v>
      </c>
      <c r="F15" s="1">
        <v>95</v>
      </c>
      <c r="G15" s="7">
        <f t="shared" si="2"/>
        <v>94.8</v>
      </c>
      <c r="O15" s="1" t="s">
        <v>46</v>
      </c>
      <c r="P15" s="1">
        <v>91</v>
      </c>
      <c r="Q15" s="1">
        <v>94</v>
      </c>
      <c r="R15" s="1">
        <v>92</v>
      </c>
      <c r="S15" s="1">
        <v>93</v>
      </c>
      <c r="T15" s="1">
        <v>85</v>
      </c>
      <c r="U15" s="7">
        <f t="shared" si="3"/>
        <v>91</v>
      </c>
    </row>
    <row r="16" spans="1:21" ht="16.5">
      <c r="A16" s="9" t="s">
        <v>1</v>
      </c>
      <c r="B16" s="10">
        <f>SUM(B12:B15)</f>
        <v>377</v>
      </c>
      <c r="C16" s="10">
        <f>SUM(C12:C15)</f>
        <v>374</v>
      </c>
      <c r="D16" s="10">
        <f>SUM(D12:D15)</f>
        <v>376</v>
      </c>
      <c r="E16" s="10">
        <f>SUM(E12:E15)</f>
        <v>376</v>
      </c>
      <c r="F16" s="10">
        <f>SUM(F12:F15)</f>
        <v>377</v>
      </c>
      <c r="G16" s="11">
        <f t="shared" si="2"/>
        <v>376</v>
      </c>
      <c r="O16" s="9" t="s">
        <v>1</v>
      </c>
      <c r="P16" s="10">
        <f>SUM(P12:P15)</f>
        <v>370</v>
      </c>
      <c r="Q16" s="10">
        <f>SUM(Q12:Q15)</f>
        <v>366</v>
      </c>
      <c r="R16" s="10">
        <f>SUM(R12:R15)</f>
        <v>377</v>
      </c>
      <c r="S16" s="10">
        <f>SUM(S12:S15)</f>
        <v>367</v>
      </c>
      <c r="T16" s="10">
        <f>SUM(T12:T15)</f>
        <v>372</v>
      </c>
      <c r="U16" s="11">
        <f t="shared" si="3"/>
        <v>370.4</v>
      </c>
    </row>
    <row r="17" spans="1:21" ht="16.5">
      <c r="A17" s="9" t="s">
        <v>2</v>
      </c>
      <c r="B17" s="12">
        <f>IF(B16=0,0,B16+$P29)</f>
        <v>377</v>
      </c>
      <c r="C17" s="12">
        <f>IF(C16=0,0,C16+$P29)</f>
        <v>374</v>
      </c>
      <c r="D17" s="12">
        <f>IF(D16=0,0,D16+$P29)</f>
        <v>376</v>
      </c>
      <c r="E17" s="12">
        <f>IF(E16=0,0,E16+$P29)</f>
        <v>376</v>
      </c>
      <c r="F17" s="12">
        <f>IF(F16=0,0,F16+$P29)</f>
        <v>377</v>
      </c>
      <c r="G17" s="11">
        <f t="shared" si="2"/>
        <v>376</v>
      </c>
      <c r="O17" s="9" t="s">
        <v>3</v>
      </c>
      <c r="P17" s="12">
        <f>IF(P16=0,0,P16+$P35)</f>
        <v>375</v>
      </c>
      <c r="Q17" s="12">
        <f>IF(Q16=0,0,Q16+$P35)</f>
        <v>371</v>
      </c>
      <c r="R17" s="12">
        <f>IF(R16=0,0,R16+$P35)</f>
        <v>382</v>
      </c>
      <c r="S17" s="12">
        <f>IF(S16=0,0,S16+$P35)</f>
        <v>372</v>
      </c>
      <c r="T17" s="12">
        <f>IF(T16=0,0,T16+$P35)</f>
        <v>377</v>
      </c>
      <c r="U17" s="11">
        <f t="shared" si="3"/>
        <v>375.4</v>
      </c>
    </row>
    <row r="18" spans="1:21" ht="16.5">
      <c r="A18" s="13"/>
      <c r="B18" s="12"/>
      <c r="C18" s="12"/>
      <c r="D18" s="12"/>
      <c r="E18" s="9" t="s">
        <v>2</v>
      </c>
      <c r="F18" s="14">
        <f>SUM(B17:F17)</f>
        <v>1880</v>
      </c>
      <c r="O18" s="13"/>
      <c r="P18" s="12"/>
      <c r="Q18" s="12"/>
      <c r="R18" s="12"/>
      <c r="S18" s="9" t="s">
        <v>2</v>
      </c>
      <c r="T18" s="14">
        <f>SUM(P17:T17)</f>
        <v>1877</v>
      </c>
      <c r="U18" s="2"/>
    </row>
    <row r="19" spans="1:21" ht="16.5">
      <c r="A19" s="22" t="s">
        <v>14</v>
      </c>
      <c r="B19" s="1" t="s">
        <v>5</v>
      </c>
      <c r="C19" s="1" t="s">
        <v>5</v>
      </c>
      <c r="D19" s="1" t="s">
        <v>5</v>
      </c>
      <c r="E19" s="1" t="s">
        <v>5</v>
      </c>
      <c r="F19" s="1" t="s">
        <v>5</v>
      </c>
      <c r="G19" s="7" t="s">
        <v>5</v>
      </c>
      <c r="O19" s="22" t="s">
        <v>50</v>
      </c>
      <c r="P19" s="1" t="s">
        <v>5</v>
      </c>
      <c r="Q19" s="1" t="s">
        <v>5</v>
      </c>
      <c r="R19" s="1" t="s">
        <v>5</v>
      </c>
      <c r="S19" s="1" t="s">
        <v>5</v>
      </c>
      <c r="T19" s="1" t="s">
        <v>5</v>
      </c>
      <c r="U19" s="7" t="s">
        <v>5</v>
      </c>
    </row>
    <row r="20" spans="1:21" ht="16.5">
      <c r="A20" s="1" t="s">
        <v>29</v>
      </c>
      <c r="B20" s="1">
        <v>90</v>
      </c>
      <c r="C20" s="1">
        <v>83</v>
      </c>
      <c r="D20" s="1">
        <v>87</v>
      </c>
      <c r="E20" s="1">
        <v>90</v>
      </c>
      <c r="F20" s="1">
        <v>90</v>
      </c>
      <c r="G20" s="7">
        <f aca="true" t="shared" si="4" ref="G20:G25">AVERAGE(B20:F20)</f>
        <v>88</v>
      </c>
      <c r="O20" s="1" t="s">
        <v>51</v>
      </c>
      <c r="P20" s="1">
        <v>88</v>
      </c>
      <c r="Q20" s="1">
        <v>87</v>
      </c>
      <c r="R20" s="1">
        <v>91</v>
      </c>
      <c r="S20" s="1">
        <v>87</v>
      </c>
      <c r="T20" s="1">
        <v>89</v>
      </c>
      <c r="U20" s="7">
        <f aca="true" t="shared" si="5" ref="U20:U25">AVERAGE(P20:T20)</f>
        <v>88.4</v>
      </c>
    </row>
    <row r="21" spans="1:21" ht="16.5">
      <c r="A21" s="1" t="s">
        <v>27</v>
      </c>
      <c r="B21" s="1">
        <v>87</v>
      </c>
      <c r="C21" s="1">
        <v>87</v>
      </c>
      <c r="D21" s="1">
        <v>87</v>
      </c>
      <c r="E21" s="1">
        <v>93</v>
      </c>
      <c r="F21" s="1">
        <v>85</v>
      </c>
      <c r="G21" s="7">
        <f t="shared" si="4"/>
        <v>87.8</v>
      </c>
      <c r="O21" s="1" t="s">
        <v>52</v>
      </c>
      <c r="P21" s="1">
        <v>76</v>
      </c>
      <c r="Q21" s="1">
        <v>83</v>
      </c>
      <c r="R21" s="1">
        <v>80</v>
      </c>
      <c r="S21" s="1">
        <v>87</v>
      </c>
      <c r="T21" s="1">
        <v>89</v>
      </c>
      <c r="U21" s="7">
        <f t="shared" si="5"/>
        <v>83</v>
      </c>
    </row>
    <row r="22" spans="1:21" ht="16.5">
      <c r="A22" s="1" t="s">
        <v>26</v>
      </c>
      <c r="B22" s="1">
        <v>87</v>
      </c>
      <c r="C22" s="1">
        <v>91</v>
      </c>
      <c r="D22" s="1">
        <v>89</v>
      </c>
      <c r="E22" s="1">
        <v>87</v>
      </c>
      <c r="F22" s="1">
        <v>89</v>
      </c>
      <c r="G22" s="7">
        <f t="shared" si="4"/>
        <v>88.6</v>
      </c>
      <c r="O22" s="1" t="s">
        <v>53</v>
      </c>
      <c r="P22" s="1">
        <v>71</v>
      </c>
      <c r="Q22" s="1">
        <v>79</v>
      </c>
      <c r="R22" s="1">
        <v>73</v>
      </c>
      <c r="S22" s="1">
        <v>83</v>
      </c>
      <c r="T22" s="1">
        <v>81</v>
      </c>
      <c r="U22" s="7">
        <f t="shared" si="5"/>
        <v>77.4</v>
      </c>
    </row>
    <row r="23" spans="1:21" ht="16.5">
      <c r="A23" s="1" t="s">
        <v>28</v>
      </c>
      <c r="B23" s="1">
        <v>84</v>
      </c>
      <c r="C23" s="1">
        <v>85</v>
      </c>
      <c r="D23" s="1">
        <v>87</v>
      </c>
      <c r="E23" s="1">
        <v>81</v>
      </c>
      <c r="F23" s="1">
        <v>77</v>
      </c>
      <c r="G23" s="7">
        <f t="shared" si="4"/>
        <v>82.8</v>
      </c>
      <c r="O23" s="1" t="s">
        <v>54</v>
      </c>
      <c r="P23" s="1">
        <v>96</v>
      </c>
      <c r="Q23" s="1">
        <v>84</v>
      </c>
      <c r="R23" s="1">
        <v>93</v>
      </c>
      <c r="S23" s="1">
        <v>94</v>
      </c>
      <c r="T23" s="1">
        <v>90</v>
      </c>
      <c r="U23" s="7">
        <f t="shared" si="5"/>
        <v>91.4</v>
      </c>
    </row>
    <row r="24" spans="1:21" ht="16.5">
      <c r="A24" s="9" t="s">
        <v>1</v>
      </c>
      <c r="B24" s="10">
        <f>SUM(B20:B23)</f>
        <v>348</v>
      </c>
      <c r="C24" s="10">
        <f>SUM(C20:C23)</f>
        <v>346</v>
      </c>
      <c r="D24" s="10">
        <f>SUM(D20:D23)</f>
        <v>350</v>
      </c>
      <c r="E24" s="10">
        <f>SUM(E20:E23)</f>
        <v>351</v>
      </c>
      <c r="F24" s="10">
        <f>SUM(F20:F23)</f>
        <v>341</v>
      </c>
      <c r="G24" s="11">
        <f t="shared" si="4"/>
        <v>347.2</v>
      </c>
      <c r="O24" s="9" t="s">
        <v>1</v>
      </c>
      <c r="P24" s="10">
        <f>SUM(P20:P23)</f>
        <v>331</v>
      </c>
      <c r="Q24" s="10">
        <f>SUM(Q20:Q23)</f>
        <v>333</v>
      </c>
      <c r="R24" s="10">
        <f>SUM(R20:R23)</f>
        <v>337</v>
      </c>
      <c r="S24" s="10">
        <f>SUM(S20:S23)</f>
        <v>351</v>
      </c>
      <c r="T24" s="10">
        <f>SUM(T20:T23)</f>
        <v>349</v>
      </c>
      <c r="U24" s="11">
        <f t="shared" si="5"/>
        <v>340.2</v>
      </c>
    </row>
    <row r="25" spans="1:21" ht="16.5">
      <c r="A25" s="9" t="s">
        <v>2</v>
      </c>
      <c r="B25" s="12">
        <f>IF(B24=0,0,B24+$P30)</f>
        <v>372</v>
      </c>
      <c r="C25" s="12">
        <f>IF(C24=0,0,C24+$P30)</f>
        <v>370</v>
      </c>
      <c r="D25" s="12">
        <f>IF(D24=0,0,D24+$P30)</f>
        <v>374</v>
      </c>
      <c r="E25" s="12">
        <f>IF(E24=0,0,E24+$P30)</f>
        <v>375</v>
      </c>
      <c r="F25" s="12">
        <f>IF(F24=0,0,F24+$P30)</f>
        <v>365</v>
      </c>
      <c r="G25" s="11">
        <f t="shared" si="4"/>
        <v>371.2</v>
      </c>
      <c r="O25" s="9" t="s">
        <v>3</v>
      </c>
      <c r="P25" s="12">
        <f>IF(P24=0,0,P24+$P36)</f>
        <v>366</v>
      </c>
      <c r="Q25" s="12">
        <f>IF(Q24=0,0,Q24+$P36)</f>
        <v>368</v>
      </c>
      <c r="R25" s="12">
        <f>IF(R24=0,0,R24+$P36)</f>
        <v>372</v>
      </c>
      <c r="S25" s="12">
        <f>IF(S24=0,0,S24+$P36)</f>
        <v>386</v>
      </c>
      <c r="T25" s="12">
        <f>IF(T24=0,0,T24+$P36)</f>
        <v>384</v>
      </c>
      <c r="U25" s="11">
        <f t="shared" si="5"/>
        <v>375.2</v>
      </c>
    </row>
    <row r="26" spans="1:21" ht="16.5">
      <c r="A26" s="13"/>
      <c r="B26" s="12"/>
      <c r="C26" s="12"/>
      <c r="D26" s="12"/>
      <c r="E26" s="9" t="s">
        <v>2</v>
      </c>
      <c r="F26" s="14">
        <f>SUM(B25:F25)</f>
        <v>1856</v>
      </c>
      <c r="O26" s="9"/>
      <c r="P26" s="12"/>
      <c r="Q26" s="12"/>
      <c r="R26" s="12"/>
      <c r="S26" s="12"/>
      <c r="T26" s="12"/>
      <c r="U26" s="11"/>
    </row>
    <row r="27" spans="1:15" ht="16.5">
      <c r="A27" s="22" t="s">
        <v>15</v>
      </c>
      <c r="B27" s="6"/>
      <c r="C27" s="6"/>
      <c r="D27" s="6"/>
      <c r="E27" s="6"/>
      <c r="F27" s="6" t="s">
        <v>5</v>
      </c>
      <c r="G27" s="7" t="s">
        <v>5</v>
      </c>
      <c r="O27" s="16" t="s">
        <v>6</v>
      </c>
    </row>
    <row r="28" spans="1:16" ht="16.5">
      <c r="A28" s="1" t="s">
        <v>30</v>
      </c>
      <c r="B28" s="1">
        <v>93</v>
      </c>
      <c r="C28" s="1">
        <v>89</v>
      </c>
      <c r="D28" s="1">
        <v>93</v>
      </c>
      <c r="E28" s="1">
        <v>94</v>
      </c>
      <c r="F28" s="1">
        <v>95</v>
      </c>
      <c r="G28" s="7">
        <f aca="true" t="shared" si="6" ref="G28:G33">AVERAGE(B28:F28)</f>
        <v>92.8</v>
      </c>
      <c r="O28" s="3" t="str">
        <f>A3</f>
        <v>Ellesmere G</v>
      </c>
      <c r="P28" s="6"/>
    </row>
    <row r="29" spans="1:18" ht="16.5">
      <c r="A29" s="1" t="s">
        <v>31</v>
      </c>
      <c r="B29" s="1">
        <v>96</v>
      </c>
      <c r="C29" s="1">
        <v>95</v>
      </c>
      <c r="D29" s="1">
        <v>97</v>
      </c>
      <c r="E29" s="1">
        <v>89</v>
      </c>
      <c r="F29" s="1">
        <v>93</v>
      </c>
      <c r="G29" s="7">
        <f t="shared" si="6"/>
        <v>94</v>
      </c>
      <c r="O29" s="3" t="str">
        <f>A11</f>
        <v>Ellesmere H</v>
      </c>
      <c r="P29" s="6"/>
      <c r="R29" s="17"/>
    </row>
    <row r="30" spans="1:18" ht="16.5">
      <c r="A30" s="1" t="s">
        <v>32</v>
      </c>
      <c r="B30" s="1">
        <v>97</v>
      </c>
      <c r="C30" s="1">
        <v>96</v>
      </c>
      <c r="D30" s="1">
        <v>98</v>
      </c>
      <c r="E30" s="1">
        <v>96</v>
      </c>
      <c r="F30" s="1">
        <v>97</v>
      </c>
      <c r="G30" s="7">
        <f t="shared" si="6"/>
        <v>96.8</v>
      </c>
      <c r="O30" s="3" t="str">
        <f>A19</f>
        <v>Ellesmere I</v>
      </c>
      <c r="P30" s="6">
        <v>24</v>
      </c>
      <c r="R30" s="17"/>
    </row>
    <row r="31" spans="1:18" ht="16.5">
      <c r="A31" s="1" t="s">
        <v>33</v>
      </c>
      <c r="B31" s="1">
        <v>92</v>
      </c>
      <c r="C31" s="1">
        <v>92</v>
      </c>
      <c r="D31" s="1">
        <v>93</v>
      </c>
      <c r="E31" s="1">
        <v>98</v>
      </c>
      <c r="F31" s="1">
        <v>95</v>
      </c>
      <c r="G31" s="7">
        <f t="shared" si="6"/>
        <v>94</v>
      </c>
      <c r="O31" s="3" t="str">
        <f>O49</f>
        <v>Gresham's F</v>
      </c>
      <c r="P31" s="6">
        <v>1</v>
      </c>
      <c r="R31" s="17"/>
    </row>
    <row r="32" spans="1:18" ht="16.5">
      <c r="A32" s="9" t="s">
        <v>1</v>
      </c>
      <c r="B32" s="10">
        <f>SUM(B28:B31)</f>
        <v>378</v>
      </c>
      <c r="C32" s="10">
        <f>SUM(C28:C31)</f>
        <v>372</v>
      </c>
      <c r="D32" s="10">
        <f>SUM(D28:D31)</f>
        <v>381</v>
      </c>
      <c r="E32" s="10">
        <f>SUM(E28:E31)</f>
        <v>377</v>
      </c>
      <c r="F32" s="10">
        <f>SUM(F28:F31)</f>
        <v>380</v>
      </c>
      <c r="G32" s="11">
        <f t="shared" si="6"/>
        <v>377.6</v>
      </c>
      <c r="O32" s="3" t="str">
        <f>O50</f>
        <v>Gresham's G</v>
      </c>
      <c r="P32" s="6">
        <v>6</v>
      </c>
      <c r="R32" s="17"/>
    </row>
    <row r="33" spans="1:16" ht="16.5">
      <c r="A33" s="9" t="s">
        <v>2</v>
      </c>
      <c r="B33" s="12">
        <f>IF(B32=0,0,B32+$P31)</f>
        <v>379</v>
      </c>
      <c r="C33" s="12">
        <f>IF(C32=0,0,C32+$P31)</f>
        <v>373</v>
      </c>
      <c r="D33" s="12">
        <f>IF(D32=0,0,D32+$P31)</f>
        <v>382</v>
      </c>
      <c r="E33" s="12">
        <f>IF(E32=0,0,E32+$P31)</f>
        <v>378</v>
      </c>
      <c r="F33" s="12">
        <f>IF(F32=0,0,F32+$P31)</f>
        <v>381</v>
      </c>
      <c r="G33" s="11">
        <f t="shared" si="6"/>
        <v>378.6</v>
      </c>
      <c r="O33" s="3" t="str">
        <f>O51</f>
        <v>Oundle F</v>
      </c>
      <c r="P33" s="6">
        <v>34</v>
      </c>
    </row>
    <row r="34" spans="1:16" ht="16.5">
      <c r="A34" s="13"/>
      <c r="B34" s="12"/>
      <c r="C34" s="12"/>
      <c r="D34" s="12"/>
      <c r="E34" s="9" t="s">
        <v>2</v>
      </c>
      <c r="F34" s="14">
        <f>SUM(B33:F33)</f>
        <v>1893</v>
      </c>
      <c r="O34" s="23" t="str">
        <f>O52</f>
        <v>Q Victoria D</v>
      </c>
      <c r="P34" s="6">
        <v>34</v>
      </c>
    </row>
    <row r="35" spans="1:16" ht="16.5">
      <c r="A35" s="22" t="s">
        <v>16</v>
      </c>
      <c r="B35" s="6"/>
      <c r="C35" s="6"/>
      <c r="D35" s="6"/>
      <c r="E35" s="6"/>
      <c r="F35" s="6" t="s">
        <v>5</v>
      </c>
      <c r="G35" s="7" t="s">
        <v>5</v>
      </c>
      <c r="O35" s="3" t="str">
        <f>O11</f>
        <v>Sedbergh B</v>
      </c>
      <c r="P35" s="6">
        <v>5</v>
      </c>
    </row>
    <row r="36" spans="1:16" ht="16.5">
      <c r="A36" s="1" t="s">
        <v>34</v>
      </c>
      <c r="B36" s="1">
        <v>90</v>
      </c>
      <c r="C36" s="1">
        <v>88</v>
      </c>
      <c r="D36" s="1">
        <v>97</v>
      </c>
      <c r="E36" s="1">
        <v>97</v>
      </c>
      <c r="F36" s="1">
        <v>93</v>
      </c>
      <c r="G36" s="7">
        <f aca="true" t="shared" si="7" ref="G36:G41">AVERAGE(B36:F36)</f>
        <v>93</v>
      </c>
      <c r="O36" s="3" t="str">
        <f>O19</f>
        <v>Tonbridge F</v>
      </c>
      <c r="P36" s="6">
        <v>35</v>
      </c>
    </row>
    <row r="37" spans="1:23" ht="16.5">
      <c r="A37" s="1" t="s">
        <v>35</v>
      </c>
      <c r="B37" s="1">
        <v>87</v>
      </c>
      <c r="C37" s="1">
        <v>95</v>
      </c>
      <c r="D37" s="1">
        <v>92</v>
      </c>
      <c r="E37" s="1">
        <v>86</v>
      </c>
      <c r="F37" s="1">
        <v>93</v>
      </c>
      <c r="G37" s="7">
        <f t="shared" si="7"/>
        <v>90.6</v>
      </c>
      <c r="W37" s="4"/>
    </row>
    <row r="38" spans="1:23" ht="16.5">
      <c r="A38" s="1" t="s">
        <v>36</v>
      </c>
      <c r="B38" s="1">
        <v>95</v>
      </c>
      <c r="C38" s="1">
        <v>93</v>
      </c>
      <c r="D38" s="1">
        <v>91</v>
      </c>
      <c r="E38" s="1">
        <v>95</v>
      </c>
      <c r="F38" s="1">
        <v>91</v>
      </c>
      <c r="G38" s="7">
        <f t="shared" si="7"/>
        <v>93</v>
      </c>
      <c r="O38" s="1" t="s">
        <v>55</v>
      </c>
      <c r="W38" s="4"/>
    </row>
    <row r="39" spans="1:23" ht="16.5">
      <c r="A39" s="1" t="s">
        <v>37</v>
      </c>
      <c r="B39" s="1">
        <v>95</v>
      </c>
      <c r="C39" s="1">
        <v>91</v>
      </c>
      <c r="D39" s="1">
        <v>94</v>
      </c>
      <c r="E39" s="1">
        <v>93</v>
      </c>
      <c r="F39" s="1">
        <v>95</v>
      </c>
      <c r="G39" s="7">
        <f t="shared" si="7"/>
        <v>93.6</v>
      </c>
      <c r="O39" s="1" t="s">
        <v>56</v>
      </c>
      <c r="Q39" s="6"/>
      <c r="R39" s="6"/>
      <c r="S39" s="6"/>
      <c r="W39" s="4"/>
    </row>
    <row r="40" spans="1:23" ht="16.5">
      <c r="A40" s="9" t="s">
        <v>1</v>
      </c>
      <c r="B40" s="10">
        <f>SUM(B36:B39)</f>
        <v>367</v>
      </c>
      <c r="C40" s="10">
        <f>SUM(C36:C39)</f>
        <v>367</v>
      </c>
      <c r="D40" s="10">
        <f>SUM(D36:D39)</f>
        <v>374</v>
      </c>
      <c r="E40" s="10">
        <f>SUM(E36:E39)</f>
        <v>371</v>
      </c>
      <c r="F40" s="10">
        <f>SUM(F36:F39)</f>
        <v>372</v>
      </c>
      <c r="G40" s="11">
        <f t="shared" si="7"/>
        <v>370.2</v>
      </c>
      <c r="O40" s="1" t="s">
        <v>57</v>
      </c>
      <c r="W40" s="4"/>
    </row>
    <row r="41" spans="1:23" ht="16.5">
      <c r="A41" s="9" t="s">
        <v>2</v>
      </c>
      <c r="B41" s="12">
        <f>IF(B40=0,0,B40+$P32)</f>
        <v>373</v>
      </c>
      <c r="C41" s="12">
        <f>IF(C40=0,0,C40+$P32)</f>
        <v>373</v>
      </c>
      <c r="D41" s="12">
        <f>IF(D40=0,0,D40+$P32)</f>
        <v>380</v>
      </c>
      <c r="E41" s="12">
        <f>IF(E40=0,0,E40+$P32)</f>
        <v>377</v>
      </c>
      <c r="F41" s="12">
        <f>IF(F40=0,0,F40+$P32)</f>
        <v>378</v>
      </c>
      <c r="G41" s="11">
        <f t="shared" si="7"/>
        <v>376.2</v>
      </c>
      <c r="W41" s="4"/>
    </row>
    <row r="42" spans="1:23" ht="16.5">
      <c r="A42" s="13"/>
      <c r="B42" s="12"/>
      <c r="C42" s="12"/>
      <c r="D42" s="12"/>
      <c r="E42" s="9" t="s">
        <v>2</v>
      </c>
      <c r="F42" s="14">
        <f>SUM(B41:F41)</f>
        <v>1881</v>
      </c>
      <c r="I42" s="1" t="s">
        <v>12</v>
      </c>
      <c r="J42" s="18">
        <f>B9</f>
        <v>379</v>
      </c>
      <c r="K42" s="18">
        <f>C9</f>
        <v>383</v>
      </c>
      <c r="L42" s="18">
        <f>D9</f>
        <v>383</v>
      </c>
      <c r="M42" s="18">
        <f>E9</f>
        <v>384</v>
      </c>
      <c r="N42" s="18">
        <f>F9</f>
        <v>382</v>
      </c>
      <c r="O42" s="1" t="s">
        <v>58</v>
      </c>
      <c r="W42" s="4"/>
    </row>
    <row r="43" spans="1:20" ht="16.5">
      <c r="A43" s="22" t="s">
        <v>17</v>
      </c>
      <c r="B43" s="6"/>
      <c r="C43" s="6"/>
      <c r="D43" s="6"/>
      <c r="E43" s="6"/>
      <c r="F43" s="6" t="s">
        <v>5</v>
      </c>
      <c r="G43" s="7" t="s">
        <v>5</v>
      </c>
      <c r="I43" s="1" t="s">
        <v>13</v>
      </c>
      <c r="J43" s="18">
        <f>B17</f>
        <v>377</v>
      </c>
      <c r="K43" s="18">
        <f>C17</f>
        <v>374</v>
      </c>
      <c r="L43" s="18">
        <f>D17</f>
        <v>376</v>
      </c>
      <c r="M43" s="18">
        <f>E17</f>
        <v>376</v>
      </c>
      <c r="N43" s="18">
        <f>F17</f>
        <v>377</v>
      </c>
      <c r="P43" s="35">
        <v>42345</v>
      </c>
      <c r="Q43" s="35"/>
      <c r="R43" s="35"/>
      <c r="S43" s="19"/>
      <c r="T43" s="1" t="s">
        <v>59</v>
      </c>
    </row>
    <row r="44" spans="1:14" ht="16.5">
      <c r="A44" s="1" t="s">
        <v>38</v>
      </c>
      <c r="B44" s="1">
        <v>74</v>
      </c>
      <c r="C44" s="1">
        <v>74</v>
      </c>
      <c r="D44" s="1">
        <v>68</v>
      </c>
      <c r="E44" s="1">
        <v>80</v>
      </c>
      <c r="F44" s="1">
        <v>65</v>
      </c>
      <c r="G44" s="7">
        <f aca="true" t="shared" si="8" ref="G44:G49">AVERAGE(B44:F44)</f>
        <v>72.2</v>
      </c>
      <c r="I44" s="1" t="s">
        <v>14</v>
      </c>
      <c r="J44" s="18">
        <f>B25</f>
        <v>372</v>
      </c>
      <c r="K44" s="18">
        <f>C25</f>
        <v>370</v>
      </c>
      <c r="L44" s="18">
        <f>D25</f>
        <v>374</v>
      </c>
      <c r="M44" s="18">
        <f>E25</f>
        <v>375</v>
      </c>
      <c r="N44" s="18">
        <f>F25</f>
        <v>365</v>
      </c>
    </row>
    <row r="45" spans="1:22" ht="16.5">
      <c r="A45" s="1" t="s">
        <v>39</v>
      </c>
      <c r="B45" s="1">
        <v>80</v>
      </c>
      <c r="C45" s="1">
        <v>82</v>
      </c>
      <c r="D45" s="1">
        <v>91</v>
      </c>
      <c r="E45" s="1">
        <v>90</v>
      </c>
      <c r="F45" s="1">
        <v>89</v>
      </c>
      <c r="G45" s="7">
        <f t="shared" si="8"/>
        <v>86.4</v>
      </c>
      <c r="I45" s="1" t="str">
        <f>A27</f>
        <v>Gresham's F</v>
      </c>
      <c r="J45" s="18">
        <f>B33</f>
        <v>379</v>
      </c>
      <c r="K45" s="18">
        <f>C33</f>
        <v>373</v>
      </c>
      <c r="L45" s="18">
        <f>D33</f>
        <v>382</v>
      </c>
      <c r="M45" s="18">
        <f>E33</f>
        <v>378</v>
      </c>
      <c r="N45" s="18">
        <f>F33</f>
        <v>381</v>
      </c>
      <c r="O45" s="16" t="s">
        <v>7</v>
      </c>
      <c r="P45" s="6"/>
      <c r="Q45" s="6"/>
      <c r="R45" s="6"/>
      <c r="S45" s="6"/>
      <c r="T45" s="6"/>
      <c r="U45" s="6" t="s">
        <v>1</v>
      </c>
      <c r="V45" s="6" t="s">
        <v>8</v>
      </c>
    </row>
    <row r="46" spans="1:22" ht="16.5">
      <c r="A46" s="1" t="s">
        <v>40</v>
      </c>
      <c r="B46" s="1">
        <v>89</v>
      </c>
      <c r="C46" s="1">
        <v>90</v>
      </c>
      <c r="D46" s="1">
        <v>86</v>
      </c>
      <c r="E46" s="1">
        <v>87</v>
      </c>
      <c r="F46" s="1">
        <v>87</v>
      </c>
      <c r="G46" s="7">
        <f t="shared" si="8"/>
        <v>87.8</v>
      </c>
      <c r="I46" s="1" t="str">
        <f>A35</f>
        <v>Gresham's G</v>
      </c>
      <c r="J46" s="18">
        <f>B41</f>
        <v>373</v>
      </c>
      <c r="K46" s="18">
        <f>C41</f>
        <v>373</v>
      </c>
      <c r="L46" s="18">
        <f>D41</f>
        <v>380</v>
      </c>
      <c r="M46" s="18">
        <f>E41</f>
        <v>377</v>
      </c>
      <c r="N46" s="18">
        <f>F41</f>
        <v>378</v>
      </c>
      <c r="O46" s="3" t="str">
        <f>A3</f>
        <v>Ellesmere G</v>
      </c>
      <c r="P46" s="6">
        <f>IF(B9=0,0,RANK(J42,J42:J50,1))</f>
        <v>8</v>
      </c>
      <c r="Q46" s="6">
        <f>IF(C9=0,0,RANK(K42,K42:K50,1))</f>
        <v>9</v>
      </c>
      <c r="R46" s="6">
        <f>IF(D9=0,0,RANK(L42,L42:L50,1))</f>
        <v>9</v>
      </c>
      <c r="S46" s="6">
        <f>IF(E9=0,0,RANK(M42,M42:M50,1))</f>
        <v>8</v>
      </c>
      <c r="T46" s="6">
        <f>IF(F9=0,0,RANK(N42,N42:N50,1))</f>
        <v>8</v>
      </c>
      <c r="U46" s="6">
        <f aca="true" t="shared" si="9" ref="U46:U54">SUM(P46:T46)</f>
        <v>42</v>
      </c>
      <c r="V46" s="6">
        <f>RANK(U46,U46:U54)</f>
        <v>1</v>
      </c>
    </row>
    <row r="47" spans="1:22" ht="16.5">
      <c r="A47" s="1" t="s">
        <v>41</v>
      </c>
      <c r="B47" s="1">
        <v>89</v>
      </c>
      <c r="C47" s="1">
        <v>89</v>
      </c>
      <c r="D47" s="1">
        <v>91</v>
      </c>
      <c r="E47" s="1">
        <v>80</v>
      </c>
      <c r="F47" s="1">
        <v>86</v>
      </c>
      <c r="G47" s="7">
        <f t="shared" si="8"/>
        <v>87</v>
      </c>
      <c r="I47" s="1" t="str">
        <f>A43</f>
        <v>Oundle F</v>
      </c>
      <c r="J47" s="18">
        <f>B49</f>
        <v>366</v>
      </c>
      <c r="K47" s="18">
        <f>C49</f>
        <v>369</v>
      </c>
      <c r="L47" s="18">
        <f>D49</f>
        <v>370</v>
      </c>
      <c r="M47" s="18">
        <f>E49</f>
        <v>371</v>
      </c>
      <c r="N47" s="18">
        <f>F49</f>
        <v>361</v>
      </c>
      <c r="O47" s="3" t="str">
        <f>A11</f>
        <v>Ellesmere H</v>
      </c>
      <c r="P47" s="6">
        <f>IF(B17=0,0,RANK(J43,J42:J50,1))</f>
        <v>7</v>
      </c>
      <c r="Q47" s="6">
        <f>IF(C17=0,0,RANK(K43,K42:K50,1))</f>
        <v>8</v>
      </c>
      <c r="R47" s="6">
        <f>IF(D17=0,0,RANK(L43,L42:L50,1))</f>
        <v>5</v>
      </c>
      <c r="S47" s="6">
        <f>IF(E17=0,0,RANK(M43,M42:M50,1))</f>
        <v>5</v>
      </c>
      <c r="T47" s="6">
        <f>IF(F17=0,0,RANK(N43,N42:N50,1))</f>
        <v>4</v>
      </c>
      <c r="U47" s="6">
        <f t="shared" si="9"/>
        <v>29</v>
      </c>
      <c r="V47" s="6">
        <f>RANK(U47,U46:U54)</f>
        <v>3</v>
      </c>
    </row>
    <row r="48" spans="1:22" ht="16.5">
      <c r="A48" s="9" t="s">
        <v>1</v>
      </c>
      <c r="B48" s="10">
        <f>SUM(B44:B47)</f>
        <v>332</v>
      </c>
      <c r="C48" s="10">
        <f>SUM(C44:C47)</f>
        <v>335</v>
      </c>
      <c r="D48" s="10">
        <f>SUM(D44:D47)</f>
        <v>336</v>
      </c>
      <c r="E48" s="10">
        <f>SUM(E44:E47)</f>
        <v>337</v>
      </c>
      <c r="F48" s="10">
        <f>SUM(F44:F47)</f>
        <v>327</v>
      </c>
      <c r="G48" s="11">
        <f t="shared" si="8"/>
        <v>333.4</v>
      </c>
      <c r="H48" s="20"/>
      <c r="I48" s="20" t="str">
        <f>O3</f>
        <v>Q Victoria D</v>
      </c>
      <c r="J48" s="12">
        <f>P9</f>
        <v>366</v>
      </c>
      <c r="K48" s="12">
        <f>Q9</f>
        <v>369</v>
      </c>
      <c r="L48" s="12">
        <f>R9</f>
        <v>318</v>
      </c>
      <c r="M48" s="12">
        <f>S9</f>
        <v>305</v>
      </c>
      <c r="N48" s="12">
        <f>T9</f>
        <v>352</v>
      </c>
      <c r="O48" s="3" t="str">
        <f>A19</f>
        <v>Ellesmere I</v>
      </c>
      <c r="P48" s="6">
        <f>IF(B25=0,0,RANK(J44,J42:J50,1))</f>
        <v>4</v>
      </c>
      <c r="Q48" s="6">
        <f>IF(C25=0,0,RANK(K44,K42:K50,1))</f>
        <v>4</v>
      </c>
      <c r="R48" s="6">
        <f>IF(D25=0,0,RANK(L44,L42:L50,1))</f>
        <v>4</v>
      </c>
      <c r="S48" s="6">
        <f>IF(E25=0,0,RANK(M44,M42:M50,1))</f>
        <v>4</v>
      </c>
      <c r="T48" s="6">
        <f>IF(F25=0,0,RANK(N44,N42:N50,1))</f>
        <v>3</v>
      </c>
      <c r="U48" s="6">
        <f t="shared" si="9"/>
        <v>19</v>
      </c>
      <c r="V48" s="6">
        <f>RANK(U48,U46:U54)</f>
        <v>7</v>
      </c>
    </row>
    <row r="49" spans="1:22" ht="16.5">
      <c r="A49" s="9" t="s">
        <v>2</v>
      </c>
      <c r="B49" s="12">
        <f>IF(B48=0,0,B48+$P33)</f>
        <v>366</v>
      </c>
      <c r="C49" s="12">
        <f>IF(C48=0,0,C48+$P33)</f>
        <v>369</v>
      </c>
      <c r="D49" s="12">
        <f>IF(D48=0,0,D48+$P33)</f>
        <v>370</v>
      </c>
      <c r="E49" s="12">
        <f>IF(E48=0,0,E48+$P33)</f>
        <v>371</v>
      </c>
      <c r="F49" s="12">
        <f>IF(F48=0,0,F48+$P33)</f>
        <v>361</v>
      </c>
      <c r="G49" s="11">
        <f t="shared" si="8"/>
        <v>367.4</v>
      </c>
      <c r="H49" s="20"/>
      <c r="I49" s="20" t="str">
        <f>O11</f>
        <v>Sedbergh B</v>
      </c>
      <c r="J49" s="12">
        <f>P17</f>
        <v>375</v>
      </c>
      <c r="K49" s="12">
        <f>Q17</f>
        <v>371</v>
      </c>
      <c r="L49" s="12">
        <f>R17</f>
        <v>382</v>
      </c>
      <c r="M49" s="12">
        <f>S17</f>
        <v>372</v>
      </c>
      <c r="N49" s="12">
        <f>T17</f>
        <v>377</v>
      </c>
      <c r="O49" s="3" t="str">
        <f>A27</f>
        <v>Gresham's F</v>
      </c>
      <c r="P49" s="6">
        <f>IF(B33=0,0,RANK(J45,J42:J50,1))</f>
        <v>8</v>
      </c>
      <c r="Q49" s="6">
        <f>IF(C33=0,0,RANK(K45,K42:K50,1))</f>
        <v>6</v>
      </c>
      <c r="R49" s="6">
        <f>IF(D33=0,0,RANK(L45,L42:L50,1))</f>
        <v>7</v>
      </c>
      <c r="S49" s="6">
        <f>IF(E33=0,0,RANK(M45,M42:M50,1))</f>
        <v>7</v>
      </c>
      <c r="T49" s="6">
        <f>IF(F33=0,0,RANK(N45,N42:N50,1))</f>
        <v>7</v>
      </c>
      <c r="U49" s="6">
        <f t="shared" si="9"/>
        <v>35</v>
      </c>
      <c r="V49" s="6">
        <f>RANK(U49,U46:U54)</f>
        <v>2</v>
      </c>
    </row>
    <row r="50" spans="1:22" ht="16.5">
      <c r="A50" s="13"/>
      <c r="B50" s="12"/>
      <c r="C50" s="12"/>
      <c r="D50" s="12"/>
      <c r="E50" s="9" t="s">
        <v>2</v>
      </c>
      <c r="F50" s="14">
        <f>SUM(B49:F49)</f>
        <v>1837</v>
      </c>
      <c r="H50" s="20"/>
      <c r="I50" s="1" t="str">
        <f>O19</f>
        <v>Tonbridge F</v>
      </c>
      <c r="J50" s="12">
        <f>P25</f>
        <v>366</v>
      </c>
      <c r="K50" s="12">
        <f>Q25</f>
        <v>368</v>
      </c>
      <c r="L50" s="12">
        <f>R25</f>
        <v>372</v>
      </c>
      <c r="M50" s="12">
        <f>S25</f>
        <v>386</v>
      </c>
      <c r="N50" s="12">
        <f>T25</f>
        <v>384</v>
      </c>
      <c r="O50" s="3" t="str">
        <f>A35</f>
        <v>Gresham's G</v>
      </c>
      <c r="P50" s="6">
        <f>IF(B41=0,0,RANK(J46,J42:J50,1))</f>
        <v>5</v>
      </c>
      <c r="Q50" s="6">
        <f>IF(C41=0,0,RANK(K46,K42:K50,1))</f>
        <v>6</v>
      </c>
      <c r="R50" s="6">
        <f>IF(D41=0,0,RANK(L46,L42:L50,1))</f>
        <v>6</v>
      </c>
      <c r="S50" s="6">
        <f>IF(E41=0,0,RANK(M46,M42:M50,1))</f>
        <v>6</v>
      </c>
      <c r="T50" s="6">
        <f>IF(F41=0,0,RANK(N46,N42:N50,1))</f>
        <v>6</v>
      </c>
      <c r="U50" s="6">
        <f t="shared" si="9"/>
        <v>29</v>
      </c>
      <c r="V50" s="6">
        <f>RANK(U50,U46:U54)</f>
        <v>3</v>
      </c>
    </row>
    <row r="51" spans="1:22" ht="16.5">
      <c r="A51" s="20"/>
      <c r="B51" s="20"/>
      <c r="C51" s="20"/>
      <c r="D51" s="20"/>
      <c r="E51" s="20"/>
      <c r="F51" s="20"/>
      <c r="G51" s="20"/>
      <c r="H51" s="20"/>
      <c r="I51" s="20"/>
      <c r="J51" s="21"/>
      <c r="K51" s="21"/>
      <c r="L51" s="21"/>
      <c r="M51" s="21"/>
      <c r="N51" s="21"/>
      <c r="O51" s="3" t="str">
        <f>A43</f>
        <v>Oundle F</v>
      </c>
      <c r="P51" s="6">
        <f>IF(B49=0,0,RANK(J47,J42:J50,1))</f>
        <v>1</v>
      </c>
      <c r="Q51" s="6">
        <f>IF(C49=0,0,RANK(K47,K42:K50,1))</f>
        <v>2</v>
      </c>
      <c r="R51" s="6">
        <f>IF(D49=0,0,RANK(L47,L42:L50,1))</f>
        <v>2</v>
      </c>
      <c r="S51" s="6">
        <f>IF(E49=0,0,RANK(M47,M42:M50,1))</f>
        <v>2</v>
      </c>
      <c r="T51" s="6">
        <f>IF(F49=0,0,RANK(N47,N42:N50,1))</f>
        <v>2</v>
      </c>
      <c r="U51" s="6">
        <f t="shared" si="9"/>
        <v>9</v>
      </c>
      <c r="V51" s="6">
        <f>RANK(U51,U46:U54)</f>
        <v>8</v>
      </c>
    </row>
    <row r="52" spans="1:22" ht="16.5">
      <c r="A52" s="20"/>
      <c r="B52" s="20"/>
      <c r="C52" s="20"/>
      <c r="D52" s="20"/>
      <c r="E52" s="20"/>
      <c r="F52" s="20"/>
      <c r="G52" s="20"/>
      <c r="H52" s="20"/>
      <c r="I52" s="20"/>
      <c r="J52" s="21"/>
      <c r="K52" s="21"/>
      <c r="L52" s="21"/>
      <c r="M52" s="21"/>
      <c r="N52" s="21"/>
      <c r="O52" s="3" t="str">
        <f>O3</f>
        <v>Q Victoria D</v>
      </c>
      <c r="P52" s="6">
        <f>IF(P7=0,0,RANK(J48,J42:J50,1))</f>
        <v>1</v>
      </c>
      <c r="Q52" s="6">
        <f>IF(Q7=0,0,RANK(K48,K42:K50,1))</f>
        <v>2</v>
      </c>
      <c r="R52" s="6">
        <f>IF(R7=0,0,RANK(L48,L42:L50,1))</f>
        <v>1</v>
      </c>
      <c r="S52" s="6">
        <f>IF(S7=0,0,RANK(M48,M42:M50,1))</f>
        <v>1</v>
      </c>
      <c r="T52" s="6">
        <f>IF(T7=0,0,RANK(N48,N42:N50,1))</f>
        <v>1</v>
      </c>
      <c r="U52" s="6">
        <f t="shared" si="9"/>
        <v>6</v>
      </c>
      <c r="V52" s="6">
        <f>RANK(U52,U46:U54)</f>
        <v>9</v>
      </c>
    </row>
    <row r="53" spans="1:22" ht="16.5">
      <c r="A53" s="20"/>
      <c r="B53" s="20"/>
      <c r="C53" s="20"/>
      <c r="D53" s="20"/>
      <c r="E53" s="20"/>
      <c r="F53" s="20"/>
      <c r="G53" s="20"/>
      <c r="H53" s="20"/>
      <c r="I53" s="20"/>
      <c r="J53" s="21"/>
      <c r="K53" s="21"/>
      <c r="L53" s="21"/>
      <c r="M53" s="21"/>
      <c r="N53" s="21"/>
      <c r="O53" s="3" t="str">
        <f>O11</f>
        <v>Sedbergh B</v>
      </c>
      <c r="P53" s="6">
        <f>IF(P17=0,0,RANK(J49,J42:J50,1))</f>
        <v>6</v>
      </c>
      <c r="Q53" s="6">
        <f>IF(Q17=0,0,RANK(K49,K42:K50,1))</f>
        <v>5</v>
      </c>
      <c r="R53" s="6">
        <f>IF(R17=0,0,RANK(L49,L42:L50,1))</f>
        <v>7</v>
      </c>
      <c r="S53" s="6">
        <f>IF(S17=0,0,RANK(M49,M42:M50,1))</f>
        <v>3</v>
      </c>
      <c r="T53" s="6">
        <f>IF(T17=0,0,RANK(N49,N42:N50,1))</f>
        <v>4</v>
      </c>
      <c r="U53" s="6">
        <f t="shared" si="9"/>
        <v>25</v>
      </c>
      <c r="V53" s="6">
        <f>RANK(U53,U46:U54)</f>
        <v>5</v>
      </c>
    </row>
    <row r="54" spans="1:22" ht="16.5">
      <c r="A54" s="20"/>
      <c r="B54" s="20"/>
      <c r="C54" s="20"/>
      <c r="D54" s="20"/>
      <c r="E54" s="20"/>
      <c r="F54" s="20"/>
      <c r="G54" s="20"/>
      <c r="H54" s="20"/>
      <c r="I54" s="20"/>
      <c r="J54" s="21"/>
      <c r="K54" s="21"/>
      <c r="L54" s="21"/>
      <c r="M54" s="21"/>
      <c r="N54" s="21"/>
      <c r="O54" s="3" t="str">
        <f>O19</f>
        <v>Tonbridge F</v>
      </c>
      <c r="P54" s="6">
        <f>IF(P25=0,0,RANK(J50,J42:J50,1))</f>
        <v>1</v>
      </c>
      <c r="Q54" s="6">
        <f>IF(Q25=0,0,RANK(K50,K42:K50,1))</f>
        <v>1</v>
      </c>
      <c r="R54" s="6">
        <f>IF(R25=0,0,RANK(L50,L42:L50,1))</f>
        <v>3</v>
      </c>
      <c r="S54" s="6">
        <f>IF(S25=0,0,RANK(M50,M42:M50,1))</f>
        <v>9</v>
      </c>
      <c r="T54" s="6">
        <f>IF(T25=0,0,RANK(N50,N42:N50,1))</f>
        <v>9</v>
      </c>
      <c r="U54" s="6">
        <f t="shared" si="9"/>
        <v>23</v>
      </c>
      <c r="V54" s="6">
        <f>RANK(U54,U46:U54)</f>
        <v>6</v>
      </c>
    </row>
    <row r="55" spans="1:22" ht="18.75">
      <c r="A55" s="34" t="str">
        <f>A1</f>
        <v>BSSRA Autumn League 2015  Section D Division 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ht="18.75">
      <c r="A56" s="20"/>
      <c r="B56" s="20"/>
      <c r="C56" s="20"/>
      <c r="D56" s="20"/>
      <c r="E56" s="20"/>
      <c r="F56" s="20"/>
      <c r="G56" s="20"/>
      <c r="H56" s="20"/>
      <c r="I56" s="20"/>
      <c r="J56" s="21"/>
      <c r="K56" s="21"/>
      <c r="L56" s="21"/>
      <c r="M56" s="21"/>
      <c r="N56" s="21"/>
      <c r="O56" s="5"/>
      <c r="P56" s="5"/>
      <c r="Q56" s="5"/>
      <c r="R56" s="5"/>
      <c r="S56" s="5"/>
      <c r="T56" s="5"/>
      <c r="U56" s="5"/>
      <c r="V56" s="5"/>
    </row>
    <row r="57" spans="1:22" ht="16.5">
      <c r="A57" s="20"/>
      <c r="B57" s="20"/>
      <c r="C57" s="20"/>
      <c r="D57" s="20"/>
      <c r="E57" s="20"/>
      <c r="F57" s="20"/>
      <c r="G57" s="20"/>
      <c r="H57" s="20"/>
      <c r="I57" s="20"/>
      <c r="J57" s="21"/>
      <c r="K57" s="21"/>
      <c r="L57" s="21"/>
      <c r="M57" s="21"/>
      <c r="N57" s="21"/>
      <c r="O57" s="20"/>
      <c r="P57" s="20"/>
      <c r="Q57" s="20"/>
      <c r="R57" s="20"/>
      <c r="S57" s="20"/>
      <c r="T57" s="20"/>
      <c r="U57" s="20"/>
      <c r="V57" s="20"/>
    </row>
    <row r="58" spans="1:22" ht="16.5">
      <c r="A58" s="24" t="s">
        <v>9</v>
      </c>
      <c r="B58" s="25" t="s">
        <v>10</v>
      </c>
      <c r="C58" s="25"/>
      <c r="D58" s="25"/>
      <c r="E58" s="25"/>
      <c r="F58" s="26"/>
      <c r="G58" s="27" t="s">
        <v>0</v>
      </c>
      <c r="H58" s="20"/>
      <c r="I58" s="20"/>
      <c r="J58" s="21"/>
      <c r="K58" s="21"/>
      <c r="L58" s="21"/>
      <c r="M58" s="21"/>
      <c r="N58" s="21"/>
      <c r="O58" s="24" t="s">
        <v>11</v>
      </c>
      <c r="P58" s="25" t="s">
        <v>10</v>
      </c>
      <c r="Q58" s="25"/>
      <c r="R58" s="25"/>
      <c r="S58" s="25"/>
      <c r="T58" s="26"/>
      <c r="U58" s="27" t="s">
        <v>0</v>
      </c>
      <c r="V58" s="20"/>
    </row>
    <row r="59" spans="1:22" ht="16.5">
      <c r="A59" s="28"/>
      <c r="B59" s="6">
        <v>1</v>
      </c>
      <c r="C59" s="6">
        <v>2</v>
      </c>
      <c r="D59" s="6">
        <v>3</v>
      </c>
      <c r="E59" s="6">
        <v>4</v>
      </c>
      <c r="F59" s="6">
        <v>5</v>
      </c>
      <c r="G59" s="29"/>
      <c r="H59" s="20"/>
      <c r="I59" s="20"/>
      <c r="J59" s="21"/>
      <c r="K59" s="21"/>
      <c r="L59" s="21"/>
      <c r="M59" s="21"/>
      <c r="N59" s="21"/>
      <c r="O59" s="28"/>
      <c r="P59" s="6">
        <v>1</v>
      </c>
      <c r="Q59" s="6">
        <v>2</v>
      </c>
      <c r="R59" s="6">
        <v>3</v>
      </c>
      <c r="S59" s="6">
        <v>4</v>
      </c>
      <c r="T59" s="6">
        <v>5</v>
      </c>
      <c r="U59" s="29"/>
      <c r="V59" s="20"/>
    </row>
    <row r="60" spans="1:22" ht="16.5">
      <c r="A60" s="28" t="s">
        <v>34</v>
      </c>
      <c r="B60" s="1">
        <v>90</v>
      </c>
      <c r="C60" s="1">
        <v>88</v>
      </c>
      <c r="D60" s="1">
        <v>97</v>
      </c>
      <c r="E60" s="1">
        <v>97</v>
      </c>
      <c r="F60" s="1">
        <v>93</v>
      </c>
      <c r="G60" s="30">
        <f aca="true" t="shared" si="10" ref="G60:G95">AVERAGE(B60:F60)</f>
        <v>93</v>
      </c>
      <c r="H60" s="20"/>
      <c r="I60" s="20"/>
      <c r="J60" s="21"/>
      <c r="K60" s="21"/>
      <c r="L60" s="21"/>
      <c r="M60" s="21"/>
      <c r="N60" s="21"/>
      <c r="O60" s="28" t="s">
        <v>19</v>
      </c>
      <c r="P60" s="1">
        <v>94</v>
      </c>
      <c r="Q60" s="1">
        <v>98</v>
      </c>
      <c r="R60" s="1">
        <v>98</v>
      </c>
      <c r="S60" s="1">
        <v>98</v>
      </c>
      <c r="T60" s="1">
        <v>99</v>
      </c>
      <c r="U60" s="30">
        <f aca="true" t="shared" si="11" ref="U60:U95">AVERAGE(P60:T60)</f>
        <v>97.4</v>
      </c>
      <c r="V60" s="20"/>
    </row>
    <row r="61" spans="1:22" ht="16.5">
      <c r="A61" s="28" t="s">
        <v>51</v>
      </c>
      <c r="B61" s="1">
        <v>88</v>
      </c>
      <c r="C61" s="1">
        <v>87</v>
      </c>
      <c r="D61" s="1">
        <v>91</v>
      </c>
      <c r="E61" s="1">
        <v>87</v>
      </c>
      <c r="F61" s="1">
        <v>89</v>
      </c>
      <c r="G61" s="30">
        <f t="shared" si="10"/>
        <v>88.4</v>
      </c>
      <c r="H61" s="20"/>
      <c r="I61" s="20"/>
      <c r="J61" s="21"/>
      <c r="K61" s="21"/>
      <c r="L61" s="21"/>
      <c r="M61" s="21"/>
      <c r="N61" s="21"/>
      <c r="O61" s="28" t="s">
        <v>18</v>
      </c>
      <c r="P61" s="1">
        <v>97</v>
      </c>
      <c r="Q61" s="1">
        <v>96</v>
      </c>
      <c r="R61" s="1">
        <v>97</v>
      </c>
      <c r="S61" s="1">
        <v>97</v>
      </c>
      <c r="T61" s="1">
        <v>97</v>
      </c>
      <c r="U61" s="30">
        <f t="shared" si="11"/>
        <v>96.8</v>
      </c>
      <c r="V61" s="20"/>
    </row>
    <row r="62" spans="1:22" ht="16.5">
      <c r="A62" s="28" t="s">
        <v>35</v>
      </c>
      <c r="B62" s="1">
        <v>87</v>
      </c>
      <c r="C62" s="1">
        <v>95</v>
      </c>
      <c r="D62" s="1">
        <v>92</v>
      </c>
      <c r="E62" s="1">
        <v>86</v>
      </c>
      <c r="F62" s="1">
        <v>93</v>
      </c>
      <c r="G62" s="30">
        <f t="shared" si="10"/>
        <v>90.6</v>
      </c>
      <c r="H62" s="20"/>
      <c r="I62" s="20"/>
      <c r="J62" s="21"/>
      <c r="K62" s="21"/>
      <c r="L62" s="21"/>
      <c r="M62" s="21"/>
      <c r="N62" s="21"/>
      <c r="O62" s="28" t="s">
        <v>32</v>
      </c>
      <c r="P62" s="1">
        <v>97</v>
      </c>
      <c r="Q62" s="1">
        <v>96</v>
      </c>
      <c r="R62" s="1">
        <v>98</v>
      </c>
      <c r="S62" s="1">
        <v>96</v>
      </c>
      <c r="T62" s="1">
        <v>97</v>
      </c>
      <c r="U62" s="30">
        <f t="shared" si="11"/>
        <v>96.8</v>
      </c>
      <c r="V62" s="20"/>
    </row>
    <row r="63" spans="1:22" ht="16.5">
      <c r="A63" s="28" t="s">
        <v>30</v>
      </c>
      <c r="B63" s="1">
        <v>93</v>
      </c>
      <c r="C63" s="1">
        <v>89</v>
      </c>
      <c r="D63" s="1">
        <v>93</v>
      </c>
      <c r="E63" s="1">
        <v>94</v>
      </c>
      <c r="F63" s="1">
        <v>95</v>
      </c>
      <c r="G63" s="30">
        <f t="shared" si="10"/>
        <v>92.8</v>
      </c>
      <c r="H63" s="20"/>
      <c r="I63" s="20"/>
      <c r="J63" s="21"/>
      <c r="K63" s="21"/>
      <c r="L63" s="21"/>
      <c r="M63" s="21"/>
      <c r="N63" s="21"/>
      <c r="O63" s="28" t="s">
        <v>21</v>
      </c>
      <c r="P63" s="1">
        <v>97</v>
      </c>
      <c r="Q63" s="1">
        <v>94</v>
      </c>
      <c r="R63" s="1">
        <v>97</v>
      </c>
      <c r="S63" s="1">
        <v>94</v>
      </c>
      <c r="T63" s="1">
        <v>93</v>
      </c>
      <c r="U63" s="30">
        <f t="shared" si="11"/>
        <v>95</v>
      </c>
      <c r="V63" s="20"/>
    </row>
    <row r="64" spans="1:22" ht="16.5">
      <c r="A64" s="28" t="s">
        <v>48</v>
      </c>
      <c r="B64" s="1">
        <v>95</v>
      </c>
      <c r="C64" s="1">
        <v>88</v>
      </c>
      <c r="D64" s="1">
        <v>95</v>
      </c>
      <c r="E64" s="1">
        <v>89</v>
      </c>
      <c r="F64" s="1">
        <v>95</v>
      </c>
      <c r="G64" s="30">
        <f t="shared" si="10"/>
        <v>92.4</v>
      </c>
      <c r="H64" s="20"/>
      <c r="I64" s="20"/>
      <c r="J64" s="21"/>
      <c r="K64" s="21"/>
      <c r="L64" s="21"/>
      <c r="M64" s="21"/>
      <c r="N64" s="21"/>
      <c r="O64" s="28" t="s">
        <v>25</v>
      </c>
      <c r="P64" s="1">
        <v>94</v>
      </c>
      <c r="Q64" s="1">
        <v>94</v>
      </c>
      <c r="R64" s="1">
        <v>96</v>
      </c>
      <c r="S64" s="1">
        <v>95</v>
      </c>
      <c r="T64" s="1">
        <v>95</v>
      </c>
      <c r="U64" s="30">
        <f t="shared" si="11"/>
        <v>94.8</v>
      </c>
      <c r="V64" s="20"/>
    </row>
    <row r="65" spans="1:22" ht="16.5">
      <c r="A65" s="28" t="s">
        <v>29</v>
      </c>
      <c r="B65" s="1">
        <v>90</v>
      </c>
      <c r="C65" s="1">
        <v>83</v>
      </c>
      <c r="D65" s="1">
        <v>87</v>
      </c>
      <c r="E65" s="1">
        <v>90</v>
      </c>
      <c r="F65" s="1">
        <v>90</v>
      </c>
      <c r="G65" s="30">
        <f t="shared" si="10"/>
        <v>88</v>
      </c>
      <c r="H65" s="20"/>
      <c r="I65" s="20"/>
      <c r="J65" s="21"/>
      <c r="K65" s="21"/>
      <c r="L65" s="21"/>
      <c r="M65" s="21"/>
      <c r="N65" s="21"/>
      <c r="O65" s="28" t="s">
        <v>47</v>
      </c>
      <c r="P65" s="1">
        <v>92</v>
      </c>
      <c r="Q65" s="1">
        <v>96</v>
      </c>
      <c r="R65" s="1">
        <v>94</v>
      </c>
      <c r="S65" s="1">
        <v>95</v>
      </c>
      <c r="T65" s="1">
        <v>97</v>
      </c>
      <c r="U65" s="30">
        <f t="shared" si="11"/>
        <v>94.8</v>
      </c>
      <c r="V65" s="20"/>
    </row>
    <row r="66" spans="1:21" ht="16.5">
      <c r="A66" s="28" t="s">
        <v>40</v>
      </c>
      <c r="B66" s="1">
        <v>89</v>
      </c>
      <c r="C66" s="1">
        <v>90</v>
      </c>
      <c r="D66" s="1">
        <v>86</v>
      </c>
      <c r="E66" s="1">
        <v>87</v>
      </c>
      <c r="F66" s="1">
        <v>87</v>
      </c>
      <c r="G66" s="30">
        <f t="shared" si="10"/>
        <v>87.8</v>
      </c>
      <c r="I66" s="20"/>
      <c r="J66" s="21"/>
      <c r="K66" s="21"/>
      <c r="L66" s="21"/>
      <c r="M66" s="21"/>
      <c r="N66" s="21"/>
      <c r="O66" s="28" t="s">
        <v>22</v>
      </c>
      <c r="P66" s="1">
        <v>89</v>
      </c>
      <c r="Q66" s="1">
        <v>94</v>
      </c>
      <c r="R66" s="1">
        <v>99</v>
      </c>
      <c r="S66" s="1">
        <v>94</v>
      </c>
      <c r="T66" s="1">
        <v>95</v>
      </c>
      <c r="U66" s="30">
        <f t="shared" si="11"/>
        <v>94.2</v>
      </c>
    </row>
    <row r="67" spans="1:21" ht="16.5">
      <c r="A67" s="28" t="s">
        <v>45</v>
      </c>
      <c r="B67" s="1">
        <v>89</v>
      </c>
      <c r="C67" s="1">
        <v>89</v>
      </c>
      <c r="D67" s="1">
        <v>63</v>
      </c>
      <c r="E67" s="1">
        <v>61</v>
      </c>
      <c r="F67" s="1">
        <v>77</v>
      </c>
      <c r="G67" s="30">
        <f t="shared" si="10"/>
        <v>75.8</v>
      </c>
      <c r="I67" s="20"/>
      <c r="J67" s="21"/>
      <c r="K67" s="21"/>
      <c r="L67" s="21"/>
      <c r="M67" s="21"/>
      <c r="N67" s="21"/>
      <c r="O67" s="28" t="s">
        <v>24</v>
      </c>
      <c r="P67" s="1">
        <v>100</v>
      </c>
      <c r="Q67" s="1">
        <v>93</v>
      </c>
      <c r="R67" s="1">
        <v>90</v>
      </c>
      <c r="S67" s="1">
        <v>93</v>
      </c>
      <c r="T67" s="1">
        <v>94</v>
      </c>
      <c r="U67" s="30">
        <f t="shared" si="11"/>
        <v>94</v>
      </c>
    </row>
    <row r="68" spans="1:21" ht="16.5">
      <c r="A68" s="28" t="s">
        <v>47</v>
      </c>
      <c r="B68" s="1">
        <v>92</v>
      </c>
      <c r="C68" s="1">
        <v>96</v>
      </c>
      <c r="D68" s="1">
        <v>94</v>
      </c>
      <c r="E68" s="1">
        <v>95</v>
      </c>
      <c r="F68" s="1">
        <v>97</v>
      </c>
      <c r="G68" s="30">
        <f t="shared" si="10"/>
        <v>94.8</v>
      </c>
      <c r="I68" s="20"/>
      <c r="J68" s="21"/>
      <c r="K68" s="21"/>
      <c r="L68" s="21"/>
      <c r="M68" s="21"/>
      <c r="N68" s="21"/>
      <c r="O68" s="28" t="s">
        <v>31</v>
      </c>
      <c r="P68" s="1">
        <v>96</v>
      </c>
      <c r="Q68" s="1">
        <v>95</v>
      </c>
      <c r="R68" s="1">
        <v>97</v>
      </c>
      <c r="S68" s="1">
        <v>89</v>
      </c>
      <c r="T68" s="1">
        <v>93</v>
      </c>
      <c r="U68" s="30">
        <f t="shared" si="11"/>
        <v>94</v>
      </c>
    </row>
    <row r="69" spans="1:21" ht="16.5">
      <c r="A69" s="28" t="s">
        <v>23</v>
      </c>
      <c r="B69" s="1">
        <v>94</v>
      </c>
      <c r="C69" s="1">
        <v>93</v>
      </c>
      <c r="D69" s="1">
        <v>91</v>
      </c>
      <c r="E69" s="1">
        <v>94</v>
      </c>
      <c r="F69" s="1">
        <v>93</v>
      </c>
      <c r="G69" s="30">
        <f t="shared" si="10"/>
        <v>93</v>
      </c>
      <c r="I69" s="20"/>
      <c r="J69" s="21"/>
      <c r="K69" s="21"/>
      <c r="L69" s="21"/>
      <c r="M69" s="21"/>
      <c r="N69" s="21"/>
      <c r="O69" s="28" t="s">
        <v>33</v>
      </c>
      <c r="P69" s="1">
        <v>92</v>
      </c>
      <c r="Q69" s="1">
        <v>92</v>
      </c>
      <c r="R69" s="1">
        <v>93</v>
      </c>
      <c r="S69" s="1">
        <v>98</v>
      </c>
      <c r="T69" s="1">
        <v>95</v>
      </c>
      <c r="U69" s="30">
        <f t="shared" si="11"/>
        <v>94</v>
      </c>
    </row>
    <row r="70" spans="1:21" ht="16.5">
      <c r="A70" s="28" t="s">
        <v>24</v>
      </c>
      <c r="B70" s="1">
        <v>100</v>
      </c>
      <c r="C70" s="1">
        <v>93</v>
      </c>
      <c r="D70" s="1">
        <v>90</v>
      </c>
      <c r="E70" s="1">
        <v>93</v>
      </c>
      <c r="F70" s="1">
        <v>94</v>
      </c>
      <c r="G70" s="30">
        <f t="shared" si="10"/>
        <v>94</v>
      </c>
      <c r="I70" s="20"/>
      <c r="J70" s="21"/>
      <c r="K70" s="21"/>
      <c r="L70" s="21"/>
      <c r="M70" s="21"/>
      <c r="N70" s="21"/>
      <c r="O70" s="28" t="s">
        <v>37</v>
      </c>
      <c r="P70" s="1">
        <v>95</v>
      </c>
      <c r="Q70" s="1">
        <v>91</v>
      </c>
      <c r="R70" s="1">
        <v>94</v>
      </c>
      <c r="S70" s="1">
        <v>93</v>
      </c>
      <c r="T70" s="1">
        <v>95</v>
      </c>
      <c r="U70" s="30">
        <f t="shared" si="11"/>
        <v>93.6</v>
      </c>
    </row>
    <row r="71" spans="1:21" ht="16.5">
      <c r="A71" s="28" t="s">
        <v>31</v>
      </c>
      <c r="B71" s="1">
        <v>96</v>
      </c>
      <c r="C71" s="1">
        <v>95</v>
      </c>
      <c r="D71" s="1">
        <v>97</v>
      </c>
      <c r="E71" s="1">
        <v>89</v>
      </c>
      <c r="F71" s="1">
        <v>93</v>
      </c>
      <c r="G71" s="30">
        <f t="shared" si="10"/>
        <v>94</v>
      </c>
      <c r="I71" s="20"/>
      <c r="J71" s="21"/>
      <c r="K71" s="21"/>
      <c r="L71" s="21"/>
      <c r="M71" s="21"/>
      <c r="N71" s="21"/>
      <c r="O71" s="28" t="s">
        <v>20</v>
      </c>
      <c r="P71" s="1">
        <v>91</v>
      </c>
      <c r="Q71" s="1">
        <v>95</v>
      </c>
      <c r="R71" s="1">
        <v>91</v>
      </c>
      <c r="S71" s="1">
        <v>95</v>
      </c>
      <c r="T71" s="1">
        <v>93</v>
      </c>
      <c r="U71" s="30">
        <f t="shared" si="11"/>
        <v>93</v>
      </c>
    </row>
    <row r="72" spans="1:21" ht="16.5">
      <c r="A72" s="28" t="s">
        <v>36</v>
      </c>
      <c r="B72" s="1">
        <v>95</v>
      </c>
      <c r="C72" s="1">
        <v>93</v>
      </c>
      <c r="D72" s="1">
        <v>91</v>
      </c>
      <c r="E72" s="1">
        <v>95</v>
      </c>
      <c r="F72" s="1">
        <v>91</v>
      </c>
      <c r="G72" s="30">
        <f t="shared" si="10"/>
        <v>93</v>
      </c>
      <c r="I72" s="20"/>
      <c r="J72" s="21"/>
      <c r="K72" s="21"/>
      <c r="L72" s="21"/>
      <c r="M72" s="21"/>
      <c r="N72" s="21"/>
      <c r="O72" s="28" t="s">
        <v>23</v>
      </c>
      <c r="P72" s="1">
        <v>94</v>
      </c>
      <c r="Q72" s="1">
        <v>93</v>
      </c>
      <c r="R72" s="1">
        <v>91</v>
      </c>
      <c r="S72" s="1">
        <v>94</v>
      </c>
      <c r="T72" s="1">
        <v>93</v>
      </c>
      <c r="U72" s="30">
        <f t="shared" si="11"/>
        <v>93</v>
      </c>
    </row>
    <row r="73" spans="1:21" ht="16.5">
      <c r="A73" s="28" t="s">
        <v>19</v>
      </c>
      <c r="B73" s="1">
        <v>94</v>
      </c>
      <c r="C73" s="1">
        <v>98</v>
      </c>
      <c r="D73" s="1">
        <v>98</v>
      </c>
      <c r="E73" s="1">
        <v>98</v>
      </c>
      <c r="F73" s="1">
        <v>99</v>
      </c>
      <c r="G73" s="30">
        <f t="shared" si="10"/>
        <v>97.4</v>
      </c>
      <c r="I73" s="20"/>
      <c r="J73" s="21"/>
      <c r="K73" s="21"/>
      <c r="L73" s="21"/>
      <c r="M73" s="21"/>
      <c r="N73" s="21"/>
      <c r="O73" s="28" t="s">
        <v>34</v>
      </c>
      <c r="P73" s="1">
        <v>90</v>
      </c>
      <c r="Q73" s="1">
        <v>88</v>
      </c>
      <c r="R73" s="1">
        <v>97</v>
      </c>
      <c r="S73" s="1">
        <v>97</v>
      </c>
      <c r="T73" s="1">
        <v>93</v>
      </c>
      <c r="U73" s="30">
        <f t="shared" si="11"/>
        <v>93</v>
      </c>
    </row>
    <row r="74" spans="1:21" ht="16.5">
      <c r="A74" s="28" t="s">
        <v>43</v>
      </c>
      <c r="B74" s="1">
        <v>80</v>
      </c>
      <c r="C74" s="1">
        <v>82</v>
      </c>
      <c r="D74" s="1">
        <v>60</v>
      </c>
      <c r="E74" s="1">
        <v>63</v>
      </c>
      <c r="F74" s="1">
        <v>84</v>
      </c>
      <c r="G74" s="30">
        <f t="shared" si="10"/>
        <v>73.8</v>
      </c>
      <c r="I74" s="20"/>
      <c r="J74" s="21"/>
      <c r="K74" s="21"/>
      <c r="L74" s="21"/>
      <c r="M74" s="21"/>
      <c r="N74" s="21"/>
      <c r="O74" s="28" t="s">
        <v>36</v>
      </c>
      <c r="P74" s="1">
        <v>95</v>
      </c>
      <c r="Q74" s="1">
        <v>93</v>
      </c>
      <c r="R74" s="1">
        <v>91</v>
      </c>
      <c r="S74" s="1">
        <v>95</v>
      </c>
      <c r="T74" s="1">
        <v>91</v>
      </c>
      <c r="U74" s="30">
        <f t="shared" si="11"/>
        <v>93</v>
      </c>
    </row>
    <row r="75" spans="1:21" ht="16.5">
      <c r="A75" s="28" t="s">
        <v>27</v>
      </c>
      <c r="B75" s="1">
        <v>87</v>
      </c>
      <c r="C75" s="1">
        <v>87</v>
      </c>
      <c r="D75" s="1">
        <v>87</v>
      </c>
      <c r="E75" s="1">
        <v>93</v>
      </c>
      <c r="F75" s="1">
        <v>85</v>
      </c>
      <c r="G75" s="30">
        <f t="shared" si="10"/>
        <v>87.8</v>
      </c>
      <c r="O75" s="28" t="s">
        <v>30</v>
      </c>
      <c r="P75" s="1">
        <v>93</v>
      </c>
      <c r="Q75" s="1">
        <v>89</v>
      </c>
      <c r="R75" s="1">
        <v>93</v>
      </c>
      <c r="S75" s="1">
        <v>94</v>
      </c>
      <c r="T75" s="1">
        <v>95</v>
      </c>
      <c r="U75" s="30">
        <f t="shared" si="11"/>
        <v>92.8</v>
      </c>
    </row>
    <row r="76" spans="1:21" ht="16.5">
      <c r="A76" s="28" t="s">
        <v>21</v>
      </c>
      <c r="B76" s="1">
        <v>97</v>
      </c>
      <c r="C76" s="1">
        <v>94</v>
      </c>
      <c r="D76" s="1">
        <v>97</v>
      </c>
      <c r="E76" s="1">
        <v>94</v>
      </c>
      <c r="F76" s="1">
        <v>93</v>
      </c>
      <c r="G76" s="30">
        <f t="shared" si="10"/>
        <v>95</v>
      </c>
      <c r="O76" s="28" t="s">
        <v>48</v>
      </c>
      <c r="P76" s="1">
        <v>95</v>
      </c>
      <c r="Q76" s="1">
        <v>88</v>
      </c>
      <c r="R76" s="1">
        <v>95</v>
      </c>
      <c r="S76" s="1">
        <v>89</v>
      </c>
      <c r="T76" s="1">
        <v>95</v>
      </c>
      <c r="U76" s="30">
        <f t="shared" si="11"/>
        <v>92.4</v>
      </c>
    </row>
    <row r="77" spans="1:21" ht="16.5">
      <c r="A77" s="28" t="s">
        <v>26</v>
      </c>
      <c r="B77" s="1">
        <v>87</v>
      </c>
      <c r="C77" s="1">
        <v>91</v>
      </c>
      <c r="D77" s="1">
        <v>89</v>
      </c>
      <c r="E77" s="1">
        <v>87</v>
      </c>
      <c r="F77" s="1">
        <v>89</v>
      </c>
      <c r="G77" s="30">
        <f t="shared" si="10"/>
        <v>88.6</v>
      </c>
      <c r="O77" s="28" t="s">
        <v>49</v>
      </c>
      <c r="P77" s="1">
        <v>92</v>
      </c>
      <c r="Q77" s="1">
        <v>88</v>
      </c>
      <c r="R77" s="1">
        <v>96</v>
      </c>
      <c r="S77" s="1">
        <v>90</v>
      </c>
      <c r="T77" s="1">
        <v>95</v>
      </c>
      <c r="U77" s="30">
        <f t="shared" si="11"/>
        <v>92.2</v>
      </c>
    </row>
    <row r="78" spans="1:21" ht="16.5">
      <c r="A78" s="28" t="s">
        <v>39</v>
      </c>
      <c r="B78" s="1">
        <v>80</v>
      </c>
      <c r="C78" s="1">
        <v>82</v>
      </c>
      <c r="D78" s="1">
        <v>91</v>
      </c>
      <c r="E78" s="1">
        <v>90</v>
      </c>
      <c r="F78" s="1">
        <v>89</v>
      </c>
      <c r="G78" s="30">
        <f t="shared" si="10"/>
        <v>86.4</v>
      </c>
      <c r="O78" s="28" t="s">
        <v>54</v>
      </c>
      <c r="P78" s="1">
        <v>96</v>
      </c>
      <c r="Q78" s="1">
        <v>84</v>
      </c>
      <c r="R78" s="1">
        <v>93</v>
      </c>
      <c r="S78" s="1">
        <v>94</v>
      </c>
      <c r="T78" s="1">
        <v>90</v>
      </c>
      <c r="U78" s="30">
        <f t="shared" si="11"/>
        <v>91.4</v>
      </c>
    </row>
    <row r="79" spans="1:21" ht="16.5">
      <c r="A79" s="28" t="s">
        <v>22</v>
      </c>
      <c r="B79" s="1">
        <v>89</v>
      </c>
      <c r="C79" s="1">
        <v>94</v>
      </c>
      <c r="D79" s="1">
        <v>99</v>
      </c>
      <c r="E79" s="1">
        <v>94</v>
      </c>
      <c r="F79" s="1">
        <v>95</v>
      </c>
      <c r="G79" s="30">
        <f t="shared" si="10"/>
        <v>94.2</v>
      </c>
      <c r="O79" s="28" t="s">
        <v>46</v>
      </c>
      <c r="P79" s="1">
        <v>91</v>
      </c>
      <c r="Q79" s="1">
        <v>94</v>
      </c>
      <c r="R79" s="1">
        <v>92</v>
      </c>
      <c r="S79" s="1">
        <v>93</v>
      </c>
      <c r="T79" s="1">
        <v>85</v>
      </c>
      <c r="U79" s="30">
        <f t="shared" si="11"/>
        <v>91</v>
      </c>
    </row>
    <row r="80" spans="1:21" ht="16.5">
      <c r="A80" s="28" t="s">
        <v>38</v>
      </c>
      <c r="B80" s="1">
        <v>74</v>
      </c>
      <c r="C80" s="1">
        <v>74</v>
      </c>
      <c r="D80" s="1">
        <v>68</v>
      </c>
      <c r="E80" s="1">
        <v>80</v>
      </c>
      <c r="F80" s="1">
        <v>65</v>
      </c>
      <c r="G80" s="30">
        <f t="shared" si="10"/>
        <v>72.2</v>
      </c>
      <c r="O80" s="28" t="s">
        <v>35</v>
      </c>
      <c r="P80" s="1">
        <v>87</v>
      </c>
      <c r="Q80" s="1">
        <v>95</v>
      </c>
      <c r="R80" s="1">
        <v>92</v>
      </c>
      <c r="S80" s="1">
        <v>86</v>
      </c>
      <c r="T80" s="1">
        <v>93</v>
      </c>
      <c r="U80" s="30">
        <f t="shared" si="11"/>
        <v>90.6</v>
      </c>
    </row>
    <row r="81" spans="1:21" ht="16.5">
      <c r="A81" s="28" t="s">
        <v>32</v>
      </c>
      <c r="B81" s="1">
        <v>97</v>
      </c>
      <c r="C81" s="1">
        <v>96</v>
      </c>
      <c r="D81" s="1">
        <v>98</v>
      </c>
      <c r="E81" s="1">
        <v>96</v>
      </c>
      <c r="F81" s="1">
        <v>97</v>
      </c>
      <c r="G81" s="30">
        <f t="shared" si="10"/>
        <v>96.8</v>
      </c>
      <c r="O81" s="28" t="s">
        <v>26</v>
      </c>
      <c r="P81" s="1">
        <v>87</v>
      </c>
      <c r="Q81" s="1">
        <v>91</v>
      </c>
      <c r="R81" s="1">
        <v>89</v>
      </c>
      <c r="S81" s="1">
        <v>87</v>
      </c>
      <c r="T81" s="1">
        <v>89</v>
      </c>
      <c r="U81" s="30">
        <f t="shared" si="11"/>
        <v>88.6</v>
      </c>
    </row>
    <row r="82" spans="1:21" ht="16.5">
      <c r="A82" s="28" t="s">
        <v>52</v>
      </c>
      <c r="B82" s="1">
        <v>76</v>
      </c>
      <c r="C82" s="1">
        <v>83</v>
      </c>
      <c r="D82" s="1">
        <v>80</v>
      </c>
      <c r="E82" s="1">
        <v>87</v>
      </c>
      <c r="F82" s="1">
        <v>89</v>
      </c>
      <c r="G82" s="30">
        <f t="shared" si="10"/>
        <v>83</v>
      </c>
      <c r="O82" s="28" t="s">
        <v>51</v>
      </c>
      <c r="P82" s="1">
        <v>88</v>
      </c>
      <c r="Q82" s="1">
        <v>87</v>
      </c>
      <c r="R82" s="1">
        <v>91</v>
      </c>
      <c r="S82" s="1">
        <v>87</v>
      </c>
      <c r="T82" s="1">
        <v>89</v>
      </c>
      <c r="U82" s="30">
        <f t="shared" si="11"/>
        <v>88.4</v>
      </c>
    </row>
    <row r="83" spans="1:21" ht="16.5">
      <c r="A83" s="28" t="s">
        <v>42</v>
      </c>
      <c r="B83" s="1">
        <v>74</v>
      </c>
      <c r="C83" s="1">
        <v>74</v>
      </c>
      <c r="D83" s="1">
        <v>80</v>
      </c>
      <c r="E83" s="1">
        <v>63</v>
      </c>
      <c r="F83" s="1">
        <v>73</v>
      </c>
      <c r="G83" s="30">
        <f t="shared" si="10"/>
        <v>72.8</v>
      </c>
      <c r="O83" s="28" t="s">
        <v>29</v>
      </c>
      <c r="P83" s="1">
        <v>90</v>
      </c>
      <c r="Q83" s="1">
        <v>83</v>
      </c>
      <c r="R83" s="1">
        <v>87</v>
      </c>
      <c r="S83" s="1">
        <v>90</v>
      </c>
      <c r="T83" s="1">
        <v>90</v>
      </c>
      <c r="U83" s="30">
        <f t="shared" si="11"/>
        <v>88</v>
      </c>
    </row>
    <row r="84" spans="1:21" ht="16.5">
      <c r="A84" s="28" t="s">
        <v>44</v>
      </c>
      <c r="B84" s="1">
        <v>89</v>
      </c>
      <c r="C84" s="1">
        <v>90</v>
      </c>
      <c r="D84" s="1">
        <v>81</v>
      </c>
      <c r="E84" s="1">
        <v>84</v>
      </c>
      <c r="F84" s="1">
        <v>84</v>
      </c>
      <c r="G84" s="30">
        <f t="shared" si="10"/>
        <v>85.6</v>
      </c>
      <c r="O84" s="28" t="s">
        <v>27</v>
      </c>
      <c r="P84" s="1">
        <v>87</v>
      </c>
      <c r="Q84" s="1">
        <v>87</v>
      </c>
      <c r="R84" s="1">
        <v>87</v>
      </c>
      <c r="S84" s="1">
        <v>93</v>
      </c>
      <c r="T84" s="1">
        <v>85</v>
      </c>
      <c r="U84" s="30">
        <f t="shared" si="11"/>
        <v>87.8</v>
      </c>
    </row>
    <row r="85" spans="1:21" ht="16.5">
      <c r="A85" s="28" t="s">
        <v>28</v>
      </c>
      <c r="B85" s="1">
        <v>84</v>
      </c>
      <c r="C85" s="1">
        <v>85</v>
      </c>
      <c r="D85" s="1">
        <v>87</v>
      </c>
      <c r="E85" s="1">
        <v>81</v>
      </c>
      <c r="F85" s="1">
        <v>77</v>
      </c>
      <c r="G85" s="30">
        <f t="shared" si="10"/>
        <v>82.8</v>
      </c>
      <c r="O85" s="28" t="s">
        <v>40</v>
      </c>
      <c r="P85" s="1">
        <v>89</v>
      </c>
      <c r="Q85" s="1">
        <v>90</v>
      </c>
      <c r="R85" s="1">
        <v>86</v>
      </c>
      <c r="S85" s="1">
        <v>87</v>
      </c>
      <c r="T85" s="1">
        <v>87</v>
      </c>
      <c r="U85" s="30">
        <f t="shared" si="11"/>
        <v>87.8</v>
      </c>
    </row>
    <row r="86" spans="1:21" ht="16.5">
      <c r="A86" s="28" t="s">
        <v>37</v>
      </c>
      <c r="B86" s="1">
        <v>95</v>
      </c>
      <c r="C86" s="1">
        <v>91</v>
      </c>
      <c r="D86" s="1">
        <v>94</v>
      </c>
      <c r="E86" s="1">
        <v>93</v>
      </c>
      <c r="F86" s="1">
        <v>95</v>
      </c>
      <c r="G86" s="30">
        <f t="shared" si="10"/>
        <v>93.6</v>
      </c>
      <c r="O86" s="28" t="s">
        <v>41</v>
      </c>
      <c r="P86" s="1">
        <v>89</v>
      </c>
      <c r="Q86" s="1">
        <v>89</v>
      </c>
      <c r="R86" s="1">
        <v>91</v>
      </c>
      <c r="S86" s="1">
        <v>80</v>
      </c>
      <c r="T86" s="1">
        <v>86</v>
      </c>
      <c r="U86" s="30">
        <f t="shared" si="11"/>
        <v>87</v>
      </c>
    </row>
    <row r="87" spans="1:21" ht="16.5">
      <c r="A87" s="28" t="s">
        <v>49</v>
      </c>
      <c r="B87" s="1">
        <v>92</v>
      </c>
      <c r="C87" s="1">
        <v>88</v>
      </c>
      <c r="D87" s="1">
        <v>96</v>
      </c>
      <c r="E87" s="1">
        <v>90</v>
      </c>
      <c r="F87" s="1">
        <v>95</v>
      </c>
      <c r="G87" s="30">
        <f t="shared" si="10"/>
        <v>92.2</v>
      </c>
      <c r="O87" s="28" t="s">
        <v>39</v>
      </c>
      <c r="P87" s="1">
        <v>80</v>
      </c>
      <c r="Q87" s="1">
        <v>82</v>
      </c>
      <c r="R87" s="1">
        <v>91</v>
      </c>
      <c r="S87" s="1">
        <v>90</v>
      </c>
      <c r="T87" s="1">
        <v>89</v>
      </c>
      <c r="U87" s="30">
        <f t="shared" si="11"/>
        <v>86.4</v>
      </c>
    </row>
    <row r="88" spans="1:21" ht="16.5">
      <c r="A88" s="28" t="s">
        <v>53</v>
      </c>
      <c r="B88" s="1">
        <v>71</v>
      </c>
      <c r="C88" s="1">
        <v>79</v>
      </c>
      <c r="D88" s="1">
        <v>73</v>
      </c>
      <c r="E88" s="1">
        <v>83</v>
      </c>
      <c r="F88" s="1">
        <v>81</v>
      </c>
      <c r="G88" s="30">
        <f t="shared" si="10"/>
        <v>77.4</v>
      </c>
      <c r="O88" s="28" t="s">
        <v>44</v>
      </c>
      <c r="P88" s="1">
        <v>89</v>
      </c>
      <c r="Q88" s="1">
        <v>90</v>
      </c>
      <c r="R88" s="1">
        <v>81</v>
      </c>
      <c r="S88" s="1">
        <v>84</v>
      </c>
      <c r="T88" s="1">
        <v>84</v>
      </c>
      <c r="U88" s="30">
        <f t="shared" si="11"/>
        <v>85.6</v>
      </c>
    </row>
    <row r="89" spans="1:21" ht="16.5">
      <c r="A89" s="28" t="s">
        <v>46</v>
      </c>
      <c r="B89" s="1">
        <v>91</v>
      </c>
      <c r="C89" s="1">
        <v>94</v>
      </c>
      <c r="D89" s="1">
        <v>92</v>
      </c>
      <c r="E89" s="1">
        <v>93</v>
      </c>
      <c r="F89" s="1">
        <v>85</v>
      </c>
      <c r="G89" s="30">
        <f t="shared" si="10"/>
        <v>91</v>
      </c>
      <c r="O89" s="28" t="s">
        <v>52</v>
      </c>
      <c r="P89" s="1">
        <v>76</v>
      </c>
      <c r="Q89" s="1">
        <v>83</v>
      </c>
      <c r="R89" s="1">
        <v>80</v>
      </c>
      <c r="S89" s="1">
        <v>87</v>
      </c>
      <c r="T89" s="1">
        <v>89</v>
      </c>
      <c r="U89" s="30">
        <f t="shared" si="11"/>
        <v>83</v>
      </c>
    </row>
    <row r="90" spans="1:21" ht="16.5">
      <c r="A90" s="28" t="s">
        <v>20</v>
      </c>
      <c r="B90" s="1">
        <v>91</v>
      </c>
      <c r="C90" s="1">
        <v>95</v>
      </c>
      <c r="D90" s="1">
        <v>91</v>
      </c>
      <c r="E90" s="1">
        <v>95</v>
      </c>
      <c r="F90" s="1">
        <v>93</v>
      </c>
      <c r="G90" s="30">
        <f t="shared" si="10"/>
        <v>93</v>
      </c>
      <c r="O90" s="28" t="s">
        <v>28</v>
      </c>
      <c r="P90" s="1">
        <v>84</v>
      </c>
      <c r="Q90" s="1">
        <v>85</v>
      </c>
      <c r="R90" s="1">
        <v>87</v>
      </c>
      <c r="S90" s="1">
        <v>81</v>
      </c>
      <c r="T90" s="1">
        <v>77</v>
      </c>
      <c r="U90" s="30">
        <f t="shared" si="11"/>
        <v>82.8</v>
      </c>
    </row>
    <row r="91" spans="1:21" ht="16.5">
      <c r="A91" s="28" t="s">
        <v>54</v>
      </c>
      <c r="B91" s="1">
        <v>96</v>
      </c>
      <c r="C91" s="1">
        <v>84</v>
      </c>
      <c r="D91" s="1">
        <v>93</v>
      </c>
      <c r="E91" s="1">
        <v>94</v>
      </c>
      <c r="F91" s="1">
        <v>90</v>
      </c>
      <c r="G91" s="30">
        <f t="shared" si="10"/>
        <v>91.4</v>
      </c>
      <c r="O91" s="28" t="s">
        <v>53</v>
      </c>
      <c r="P91" s="1">
        <v>71</v>
      </c>
      <c r="Q91" s="1">
        <v>79</v>
      </c>
      <c r="R91" s="1">
        <v>73</v>
      </c>
      <c r="S91" s="1">
        <v>83</v>
      </c>
      <c r="T91" s="1">
        <v>81</v>
      </c>
      <c r="U91" s="30">
        <f t="shared" si="11"/>
        <v>77.4</v>
      </c>
    </row>
    <row r="92" spans="1:21" ht="16.5">
      <c r="A92" s="28" t="s">
        <v>33</v>
      </c>
      <c r="B92" s="1">
        <v>92</v>
      </c>
      <c r="C92" s="1">
        <v>92</v>
      </c>
      <c r="D92" s="1">
        <v>93</v>
      </c>
      <c r="E92" s="1">
        <v>98</v>
      </c>
      <c r="F92" s="1">
        <v>95</v>
      </c>
      <c r="G92" s="30">
        <f t="shared" si="10"/>
        <v>94</v>
      </c>
      <c r="O92" s="28" t="s">
        <v>45</v>
      </c>
      <c r="P92" s="1">
        <v>89</v>
      </c>
      <c r="Q92" s="1">
        <v>89</v>
      </c>
      <c r="R92" s="1">
        <v>63</v>
      </c>
      <c r="S92" s="1">
        <v>61</v>
      </c>
      <c r="T92" s="1">
        <v>77</v>
      </c>
      <c r="U92" s="30">
        <f t="shared" si="11"/>
        <v>75.8</v>
      </c>
    </row>
    <row r="93" spans="1:21" ht="16.5">
      <c r="A93" s="28" t="s">
        <v>18</v>
      </c>
      <c r="B93" s="1">
        <v>97</v>
      </c>
      <c r="C93" s="1">
        <v>96</v>
      </c>
      <c r="D93" s="1">
        <v>97</v>
      </c>
      <c r="E93" s="1">
        <v>97</v>
      </c>
      <c r="F93" s="1">
        <v>97</v>
      </c>
      <c r="G93" s="30">
        <f t="shared" si="10"/>
        <v>96.8</v>
      </c>
      <c r="O93" s="28" t="s">
        <v>43</v>
      </c>
      <c r="P93" s="1">
        <v>80</v>
      </c>
      <c r="Q93" s="1">
        <v>82</v>
      </c>
      <c r="R93" s="1">
        <v>60</v>
      </c>
      <c r="S93" s="1">
        <v>63</v>
      </c>
      <c r="T93" s="1">
        <v>84</v>
      </c>
      <c r="U93" s="30">
        <f t="shared" si="11"/>
        <v>73.8</v>
      </c>
    </row>
    <row r="94" spans="1:21" ht="16.5">
      <c r="A94" s="28" t="s">
        <v>41</v>
      </c>
      <c r="B94" s="1">
        <v>89</v>
      </c>
      <c r="C94" s="1">
        <v>89</v>
      </c>
      <c r="D94" s="1">
        <v>91</v>
      </c>
      <c r="E94" s="1">
        <v>80</v>
      </c>
      <c r="F94" s="1">
        <v>86</v>
      </c>
      <c r="G94" s="30">
        <f t="shared" si="10"/>
        <v>87</v>
      </c>
      <c r="O94" s="28" t="s">
        <v>42</v>
      </c>
      <c r="P94" s="1">
        <v>74</v>
      </c>
      <c r="Q94" s="1">
        <v>74</v>
      </c>
      <c r="R94" s="1">
        <v>80</v>
      </c>
      <c r="S94" s="1">
        <v>63</v>
      </c>
      <c r="T94" s="1">
        <v>73</v>
      </c>
      <c r="U94" s="30">
        <f t="shared" si="11"/>
        <v>72.8</v>
      </c>
    </row>
    <row r="95" spans="1:21" ht="16.5">
      <c r="A95" s="31" t="s">
        <v>25</v>
      </c>
      <c r="B95" s="32">
        <v>94</v>
      </c>
      <c r="C95" s="32">
        <v>94</v>
      </c>
      <c r="D95" s="32">
        <v>96</v>
      </c>
      <c r="E95" s="32">
        <v>95</v>
      </c>
      <c r="F95" s="32">
        <v>95</v>
      </c>
      <c r="G95" s="33">
        <f t="shared" si="10"/>
        <v>94.8</v>
      </c>
      <c r="O95" s="31" t="s">
        <v>38</v>
      </c>
      <c r="P95" s="32">
        <v>74</v>
      </c>
      <c r="Q95" s="32">
        <v>74</v>
      </c>
      <c r="R95" s="32">
        <v>68</v>
      </c>
      <c r="S95" s="32">
        <v>80</v>
      </c>
      <c r="T95" s="32">
        <v>65</v>
      </c>
      <c r="U95" s="33">
        <f t="shared" si="11"/>
        <v>72.2</v>
      </c>
    </row>
  </sheetData>
  <sheetProtection/>
  <mergeCells count="3">
    <mergeCell ref="A1:V1"/>
    <mergeCell ref="A55:V55"/>
    <mergeCell ref="P43:R43"/>
  </mergeCells>
  <printOptions horizontalCentered="1"/>
  <pageMargins left="0.5511811023622047" right="0.3937007874015748" top="0.3937007874015748" bottom="0.35433070866141736" header="0.5118110236220472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</dc:creator>
  <cp:keywords/>
  <dc:description/>
  <cp:lastModifiedBy>Clayton</cp:lastModifiedBy>
  <cp:lastPrinted>2015-12-09T10:38:59Z</cp:lastPrinted>
  <dcterms:created xsi:type="dcterms:W3CDTF">2015-10-12T14:30:19Z</dcterms:created>
  <dcterms:modified xsi:type="dcterms:W3CDTF">2015-12-09T10:39:57Z</dcterms:modified>
  <cp:category/>
  <cp:version/>
  <cp:contentType/>
  <cp:contentStatus/>
</cp:coreProperties>
</file>