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<sst xmlns="http://schemas.openxmlformats.org/spreadsheetml/2006/main" count="118" uniqueCount="74">
  <si>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</si>
  <si>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</si>
  <si>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</si>
  <si>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</si>
  <si>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</si>
  <si>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</si>
  <si>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</si>
  <si>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</si>
  <si>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</si>
  <si>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</si>
  <si>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</si>
  <si>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BSSRA Summer Term 2015  Section A - Division 2</t>
  </si>
  <si>
    <t>Gresham's C</t>
  </si>
  <si>
    <t>Gresham's D</t>
  </si>
  <si>
    <t>Westminster A</t>
  </si>
  <si>
    <t>Dauntsey's School</t>
  </si>
  <si>
    <t>St Alban's A</t>
  </si>
  <si>
    <t>H Alston</t>
  </si>
  <si>
    <t>M Keeler</t>
  </si>
  <si>
    <t>G Rose</t>
  </si>
  <si>
    <t>T Runciman</t>
  </si>
  <si>
    <t>G Ward</t>
  </si>
  <si>
    <t>H Ardern</t>
  </si>
  <si>
    <t>C Carratu</t>
  </si>
  <si>
    <t>W Cubitt</t>
  </si>
  <si>
    <t>N Perry-Warnes</t>
  </si>
  <si>
    <t>R Tancred</t>
  </si>
  <si>
    <t>J Chen</t>
  </si>
  <si>
    <t>J Barrons</t>
  </si>
  <si>
    <t>B Fitkov-Norris</t>
  </si>
  <si>
    <t>S Hiscock</t>
  </si>
  <si>
    <t>R Cooper</t>
  </si>
  <si>
    <t>E Yang</t>
  </si>
  <si>
    <t>A Hutchin</t>
  </si>
  <si>
    <t>I Sinha</t>
  </si>
  <si>
    <t>E Muir</t>
  </si>
  <si>
    <t>K Mouzouris</t>
  </si>
  <si>
    <t>B Chrisp</t>
  </si>
  <si>
    <t>A Collins</t>
  </si>
  <si>
    <t>S Brooks</t>
  </si>
  <si>
    <t>A Lee</t>
  </si>
  <si>
    <t>4</t>
  </si>
  <si>
    <t>Will Cowell</t>
  </si>
  <si>
    <t>07887 622077</t>
  </si>
  <si>
    <t>Ardern H</t>
  </si>
  <si>
    <t>Carratu C</t>
  </si>
  <si>
    <t>Cubitt W</t>
  </si>
  <si>
    <t>Perry-Warnes N</t>
  </si>
  <si>
    <t>Tancred R</t>
  </si>
  <si>
    <t>Alston H</t>
  </si>
  <si>
    <t>Keeler M</t>
  </si>
  <si>
    <t>Rose G</t>
  </si>
  <si>
    <t>Runciman T</t>
  </si>
  <si>
    <t>Ward G</t>
  </si>
  <si>
    <t>Chen J</t>
  </si>
  <si>
    <t>Barrons J</t>
  </si>
  <si>
    <t>Fitkov-Norris B</t>
  </si>
  <si>
    <t>Hiscock S</t>
  </si>
  <si>
    <t>Cooper R</t>
  </si>
  <si>
    <t>Yang E</t>
  </si>
  <si>
    <t>Hutchin A</t>
  </si>
  <si>
    <t>Sinha I</t>
  </si>
  <si>
    <t>Chrisp B</t>
  </si>
  <si>
    <t>Collins A</t>
  </si>
  <si>
    <t>Brooks S</t>
  </si>
  <si>
    <t>Lee A</t>
  </si>
  <si>
    <t>Mouzouris K</t>
  </si>
  <si>
    <t>Muir E</t>
  </si>
  <si>
    <t>E Rong</t>
  </si>
  <si>
    <t>Rong E</t>
  </si>
  <si>
    <t>18</t>
  </si>
  <si>
    <t>Some great shooting in the last round - well done.</t>
  </si>
  <si>
    <t xml:space="preserve">Congratulations to Gresham's C who snatched the </t>
  </si>
  <si>
    <t>team and individual honours on the finish line.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</si>
</sst>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i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zoomScalePageLayoutView="0" workbookViewId="0" topLeftCell="A1">
      <selection activeCell="B22" sqref="B22"/>
    </sheetView>
  </sheetViews>
  <sheetFormatPr defaultColWidth="9.140625" defaultRowHeight="12.75"/>
  <cols>
    <col min="1" max="1" width="19.140625" style="3" customWidth="1"/>
    <col min="2" max="2" width="5.421875" style="3" customWidth="1"/>
    <col min="3" max="5" width="5.28125" style="3" customWidth="1"/>
    <col min="6" max="6" width="5.57421875" style="11" customWidth="1"/>
    <col min="7" max="7" width="6.8515625" style="6" customWidth="1"/>
    <col min="8" max="8" width="1.28515625" style="3" customWidth="1"/>
    <col min="9" max="9" width="17.421875" style="3" hidden="1" customWidth="1"/>
    <col min="10" max="14" width="3.7109375" style="7" hidden="1" customWidth="1"/>
    <col min="15" max="15" width="20.28125" style="3" customWidth="1"/>
    <col min="16" max="20" width="5.28125" style="3" customWidth="1"/>
    <col min="21" max="21" width="6.28125" style="3" customWidth="1"/>
    <col min="22" max="16384" width="9.140625" style="3" customWidth="1"/>
  </cols>
  <sheetData>
    <row r="1" spans="1:22" ht="18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3" spans="1:22" ht="16.5">
      <c r="A3" s="1"/>
      <c r="B3" s="7">
        <v>1</v>
      </c>
      <c r="C3" s="7">
        <v>2</v>
      </c>
      <c r="D3" s="7">
        <v>3</v>
      </c>
      <c r="E3" s="7">
        <v>4</v>
      </c>
      <c r="F3" s="7"/>
      <c r="G3" s="2"/>
      <c r="P3" s="7"/>
      <c r="Q3" s="7"/>
      <c r="R3" s="7"/>
      <c r="S3" s="7"/>
      <c r="T3" s="7"/>
      <c r="U3" s="2"/>
      <c r="V3" s="2"/>
    </row>
    <row r="4" spans="1:22" ht="16.5">
      <c r="A4" s="9"/>
      <c r="B4" s="19">
        <v>25.05</v>
      </c>
      <c r="C4" s="19">
        <v>25.05</v>
      </c>
      <c r="D4" s="19">
        <v>15.06</v>
      </c>
      <c r="E4" s="19">
        <v>15.06</v>
      </c>
      <c r="F4" s="19"/>
      <c r="G4" s="2"/>
      <c r="O4" s="9"/>
      <c r="P4" s="19"/>
      <c r="Q4" s="19"/>
      <c r="R4" s="19"/>
      <c r="S4" s="19"/>
      <c r="T4" s="19"/>
      <c r="U4" s="2"/>
      <c r="V4" s="2"/>
    </row>
    <row r="5" spans="1:22" ht="16.5">
      <c r="A5" s="9" t="s">
        <v>12</v>
      </c>
      <c r="B5" s="7"/>
      <c r="C5" s="7"/>
      <c r="D5" s="7"/>
      <c r="E5" s="7"/>
      <c r="F5" s="7"/>
      <c r="G5" s="10" t="s">
        <v>1</v>
      </c>
      <c r="O5" s="9"/>
      <c r="P5" s="7"/>
      <c r="Q5" s="7"/>
      <c r="R5" s="7"/>
      <c r="S5" s="7"/>
      <c r="T5" s="7"/>
      <c r="U5" s="10"/>
      <c r="V5" s="10"/>
    </row>
    <row r="6" spans="1:22" ht="16.5">
      <c r="A6" s="3" t="s">
        <v>22</v>
      </c>
      <c r="B6" s="7">
        <v>90</v>
      </c>
      <c r="C6" s="7">
        <v>92</v>
      </c>
      <c r="D6" s="7">
        <v>97</v>
      </c>
      <c r="E6" s="7">
        <v>90</v>
      </c>
      <c r="F6" s="7"/>
      <c r="G6" s="2">
        <f aca="true" t="shared" si="0" ref="G6:G12">AVERAGE(B6:F6)</f>
        <v>92.25</v>
      </c>
      <c r="O6" s="48"/>
      <c r="P6" s="7"/>
      <c r="Q6" s="7"/>
      <c r="R6" s="7"/>
      <c r="S6" s="7"/>
      <c r="T6" s="7"/>
      <c r="U6" s="2"/>
      <c r="V6" s="2"/>
    </row>
    <row r="7" spans="1:22" ht="16.5">
      <c r="A7" s="3" t="s">
        <v>23</v>
      </c>
      <c r="B7" s="7">
        <v>99</v>
      </c>
      <c r="C7" s="7">
        <v>90</v>
      </c>
      <c r="D7" s="7">
        <v>96</v>
      </c>
      <c r="E7" s="7">
        <v>98</v>
      </c>
      <c r="F7" s="7"/>
      <c r="G7" s="2">
        <f t="shared" si="0"/>
        <v>95.75</v>
      </c>
      <c r="O7" s="48"/>
      <c r="P7" s="7"/>
      <c r="Q7" s="7"/>
      <c r="R7" s="7"/>
      <c r="S7" s="7"/>
      <c r="T7" s="7"/>
      <c r="U7" s="2"/>
      <c r="V7" s="2"/>
    </row>
    <row r="8" spans="1:22" ht="16.5">
      <c r="A8" s="3" t="s">
        <v>24</v>
      </c>
      <c r="B8" s="7">
        <v>93</v>
      </c>
      <c r="C8" s="7">
        <v>93</v>
      </c>
      <c r="D8" s="7">
        <v>91</v>
      </c>
      <c r="E8" s="7">
        <v>96</v>
      </c>
      <c r="F8" s="7"/>
      <c r="G8" s="2">
        <f t="shared" si="0"/>
        <v>93.25</v>
      </c>
      <c r="O8" s="48"/>
      <c r="P8" s="7"/>
      <c r="Q8" s="7"/>
      <c r="R8" s="7"/>
      <c r="S8" s="7"/>
      <c r="T8" s="7"/>
      <c r="U8" s="2"/>
      <c r="V8" s="2"/>
    </row>
    <row r="9" spans="1:22" ht="16.5">
      <c r="A9" s="3" t="s">
        <v>25</v>
      </c>
      <c r="B9" s="7">
        <v>93</v>
      </c>
      <c r="C9" s="7">
        <v>94</v>
      </c>
      <c r="D9" s="7">
        <v>92</v>
      </c>
      <c r="E9" s="7">
        <v>93</v>
      </c>
      <c r="F9" s="7"/>
      <c r="G9" s="2">
        <f t="shared" si="0"/>
        <v>93</v>
      </c>
      <c r="O9" s="48"/>
      <c r="P9" s="7"/>
      <c r="Q9" s="7"/>
      <c r="R9" s="7"/>
      <c r="S9" s="7"/>
      <c r="T9" s="7"/>
      <c r="U9" s="2"/>
      <c r="V9" s="2"/>
    </row>
    <row r="10" spans="1:22" ht="16.5">
      <c r="A10" s="3" t="s">
        <v>26</v>
      </c>
      <c r="B10" s="7">
        <v>88</v>
      </c>
      <c r="C10" s="7">
        <v>96</v>
      </c>
      <c r="D10" s="7">
        <v>97</v>
      </c>
      <c r="E10" s="7">
        <v>93</v>
      </c>
      <c r="F10" s="7"/>
      <c r="G10" s="2">
        <f t="shared" si="0"/>
        <v>93.5</v>
      </c>
      <c r="P10" s="7"/>
      <c r="Q10" s="7"/>
      <c r="R10" s="7"/>
      <c r="S10" s="7"/>
      <c r="T10" s="7"/>
      <c r="U10" s="2"/>
      <c r="V10" s="2"/>
    </row>
    <row r="11" spans="1:22" ht="16.5">
      <c r="A11" s="28" t="s">
        <v>3</v>
      </c>
      <c r="B11" s="24">
        <f>SUM(B6:B10)</f>
        <v>463</v>
      </c>
      <c r="C11" s="24">
        <f>SUM(C6:C10)</f>
        <v>465</v>
      </c>
      <c r="D11" s="24">
        <f>SUM(D6:D10)</f>
        <v>473</v>
      </c>
      <c r="E11" s="24">
        <f>SUM(E6:E10)</f>
        <v>470</v>
      </c>
      <c r="F11" s="24">
        <f>SUM(F6:F10)</f>
        <v>0</v>
      </c>
      <c r="G11" s="4">
        <f t="shared" si="0"/>
        <v>374.2</v>
      </c>
      <c r="P11" s="7"/>
      <c r="Q11" s="7"/>
      <c r="R11" s="7"/>
      <c r="S11" s="7"/>
      <c r="T11" s="7"/>
      <c r="U11" s="2"/>
      <c r="V11" s="2"/>
    </row>
    <row r="12" spans="1:22" ht="16.5">
      <c r="A12" s="28" t="s">
        <v>9</v>
      </c>
      <c r="B12" s="24">
        <f>IF(B11=0,0,B11+$P29)</f>
        <v>463</v>
      </c>
      <c r="C12" s="24">
        <f>IF(C11=0,0,C11+$P29)</f>
        <v>465</v>
      </c>
      <c r="D12" s="24">
        <f>IF(D11=0,0,D11+$P29)</f>
        <v>473</v>
      </c>
      <c r="E12" s="24">
        <f>IF(E11=0,0,E11+$P29)</f>
        <v>470</v>
      </c>
      <c r="F12" s="24">
        <f>IF(F11=0,0,F11+$P29)</f>
        <v>0</v>
      </c>
      <c r="G12" s="4">
        <f t="shared" si="0"/>
        <v>374.2</v>
      </c>
      <c r="O12" s="11"/>
      <c r="P12" s="7"/>
      <c r="Q12" s="7"/>
      <c r="R12" s="7"/>
      <c r="S12" s="7"/>
      <c r="T12" s="7"/>
      <c r="U12" s="4"/>
      <c r="V12" s="2"/>
    </row>
    <row r="13" spans="1:22" ht="16.5">
      <c r="A13" s="11"/>
      <c r="B13" s="24"/>
      <c r="C13" s="24"/>
      <c r="D13" s="24"/>
      <c r="E13" s="28" t="s">
        <v>9</v>
      </c>
      <c r="F13" s="5">
        <f>SUM(B12:F12)</f>
        <v>1871</v>
      </c>
      <c r="P13" s="7"/>
      <c r="Q13" s="7"/>
      <c r="R13" s="7"/>
      <c r="S13" s="11"/>
      <c r="T13" s="5"/>
      <c r="V13" s="12"/>
    </row>
    <row r="14" spans="1:7" ht="16.5">
      <c r="A14" s="9" t="s">
        <v>13</v>
      </c>
      <c r="B14" s="7"/>
      <c r="C14" s="7"/>
      <c r="D14" s="7"/>
      <c r="E14" s="7"/>
      <c r="F14" s="7"/>
      <c r="G14" s="2" t="s">
        <v>4</v>
      </c>
    </row>
    <row r="15" spans="1:7" ht="16.5">
      <c r="A15" s="3" t="s">
        <v>17</v>
      </c>
      <c r="B15" s="7">
        <v>89</v>
      </c>
      <c r="C15" s="7">
        <v>83</v>
      </c>
      <c r="D15" s="7">
        <v>93</v>
      </c>
      <c r="E15" s="7">
        <v>89</v>
      </c>
      <c r="F15" s="7"/>
      <c r="G15" s="2">
        <f aca="true" t="shared" si="1" ref="G15:G21">AVERAGE(B15:F15)</f>
        <v>88.5</v>
      </c>
    </row>
    <row r="16" spans="1:7" ht="16.5">
      <c r="A16" s="3" t="s">
        <v>18</v>
      </c>
      <c r="B16" s="7">
        <v>92</v>
      </c>
      <c r="C16" s="7">
        <v>97</v>
      </c>
      <c r="D16" s="53">
        <v>90</v>
      </c>
      <c r="E16" s="7">
        <v>97</v>
      </c>
      <c r="F16" s="7"/>
      <c r="G16" s="2">
        <f t="shared" si="1"/>
        <v>94</v>
      </c>
    </row>
    <row r="17" spans="1:15" ht="16.5">
      <c r="A17" s="3" t="s">
        <v>19</v>
      </c>
      <c r="B17" s="7">
        <v>93</v>
      </c>
      <c r="C17" s="7">
        <v>89</v>
      </c>
      <c r="D17" s="7">
        <v>89</v>
      </c>
      <c r="E17" s="7">
        <v>94</v>
      </c>
      <c r="F17" s="7"/>
      <c r="G17" s="2">
        <f t="shared" si="1"/>
        <v>91.25</v>
      </c>
      <c r="O17" s="7"/>
    </row>
    <row r="18" spans="1:15" ht="16.5">
      <c r="A18" s="3" t="s">
        <v>20</v>
      </c>
      <c r="B18" s="7">
        <v>93</v>
      </c>
      <c r="C18" s="7">
        <v>95</v>
      </c>
      <c r="D18" s="7">
        <v>86</v>
      </c>
      <c r="E18" s="7">
        <v>94</v>
      </c>
      <c r="F18" s="7"/>
      <c r="G18" s="2">
        <f t="shared" si="1"/>
        <v>92</v>
      </c>
      <c r="O18" s="49" t="s">
        <v>71</v>
      </c>
    </row>
    <row r="19" spans="1:15" ht="16.5">
      <c r="A19" s="3" t="s">
        <v>21</v>
      </c>
      <c r="B19" s="7">
        <v>89</v>
      </c>
      <c r="C19" s="7">
        <v>94</v>
      </c>
      <c r="D19" s="7">
        <v>84</v>
      </c>
      <c r="E19" s="7">
        <v>91</v>
      </c>
      <c r="F19" s="7"/>
      <c r="G19" s="2">
        <f t="shared" si="1"/>
        <v>89.5</v>
      </c>
      <c r="O19" s="20" t="s">
        <v>72</v>
      </c>
    </row>
    <row r="20" spans="1:15" ht="16.5">
      <c r="A20" s="28" t="s">
        <v>3</v>
      </c>
      <c r="B20" s="24">
        <f>SUM(B15:B19)</f>
        <v>456</v>
      </c>
      <c r="C20" s="24">
        <f>SUM(C15:C19)</f>
        <v>458</v>
      </c>
      <c r="D20" s="24">
        <f>SUM(D15:D19)</f>
        <v>442</v>
      </c>
      <c r="E20" s="24">
        <f>SUM(E15:E19)</f>
        <v>465</v>
      </c>
      <c r="F20" s="7"/>
      <c r="G20" s="4">
        <f t="shared" si="1"/>
        <v>455.25</v>
      </c>
      <c r="O20" s="20" t="s">
        <v>73</v>
      </c>
    </row>
    <row r="21" spans="1:15" ht="16.5">
      <c r="A21" s="28" t="s">
        <v>9</v>
      </c>
      <c r="B21" s="24">
        <f>IF(B20=0,0,B20+$P30)</f>
        <v>458</v>
      </c>
      <c r="C21" s="24">
        <f>IF(C20=0,0,C20+$P30)</f>
        <v>460</v>
      </c>
      <c r="D21" s="24">
        <f>IF(D20=0,0,D20+$P30)</f>
        <v>444</v>
      </c>
      <c r="E21" s="24">
        <f>IF(E20=0,0,E20+$P30)</f>
        <v>467</v>
      </c>
      <c r="F21" s="24">
        <f>IF(F20=0,0,F20+$P30)</f>
        <v>0</v>
      </c>
      <c r="G21" s="4">
        <f t="shared" si="1"/>
        <v>365.8</v>
      </c>
      <c r="O21" s="20"/>
    </row>
    <row r="22" spans="1:15" ht="16.5">
      <c r="A22" s="11"/>
      <c r="B22" s="24"/>
      <c r="C22" s="24"/>
      <c r="D22" s="24"/>
      <c r="E22" s="28" t="s">
        <v>9</v>
      </c>
      <c r="F22" s="5">
        <f>SUM(B21:F21)</f>
        <v>1829</v>
      </c>
      <c r="O22" s="20"/>
    </row>
    <row r="23" spans="1:16" ht="16.5">
      <c r="A23" s="9" t="s">
        <v>14</v>
      </c>
      <c r="B23" s="14"/>
      <c r="C23" s="14"/>
      <c r="D23" s="14"/>
      <c r="E23" s="14"/>
      <c r="F23" s="14"/>
      <c r="G23" s="2" t="s">
        <v>0</v>
      </c>
      <c r="O23" s="20"/>
      <c r="P23" s="3" t="s">
        <v>42</v>
      </c>
    </row>
    <row r="24" spans="1:16" ht="16.5">
      <c r="A24" s="3" t="s">
        <v>27</v>
      </c>
      <c r="B24" s="7">
        <v>86</v>
      </c>
      <c r="C24" s="7">
        <v>91</v>
      </c>
      <c r="D24" s="7">
        <v>79</v>
      </c>
      <c r="E24" s="7">
        <v>90</v>
      </c>
      <c r="F24" s="7"/>
      <c r="G24" s="2">
        <f aca="true" t="shared" si="2" ref="G24:G30">AVERAGE(B24:F24)</f>
        <v>86.5</v>
      </c>
      <c r="O24" s="21"/>
      <c r="P24" s="49" t="s">
        <v>43</v>
      </c>
    </row>
    <row r="25" spans="1:16" ht="16.5">
      <c r="A25" s="3" t="s">
        <v>28</v>
      </c>
      <c r="B25" s="7">
        <v>90</v>
      </c>
      <c r="C25" s="7">
        <v>97</v>
      </c>
      <c r="D25" s="7">
        <v>90</v>
      </c>
      <c r="E25" s="7">
        <v>92</v>
      </c>
      <c r="F25" s="7"/>
      <c r="G25" s="2">
        <f t="shared" si="2"/>
        <v>92.25</v>
      </c>
      <c r="O25" s="21"/>
      <c r="P25" s="7"/>
    </row>
    <row r="26" spans="1:19" ht="16.5">
      <c r="A26" s="3" t="s">
        <v>29</v>
      </c>
      <c r="B26" s="7">
        <v>84</v>
      </c>
      <c r="C26" s="7">
        <v>89</v>
      </c>
      <c r="D26" s="7">
        <v>91</v>
      </c>
      <c r="E26" s="7">
        <v>83</v>
      </c>
      <c r="F26" s="7"/>
      <c r="G26" s="2">
        <f t="shared" si="2"/>
        <v>86.75</v>
      </c>
      <c r="O26" s="21"/>
      <c r="P26" s="54">
        <v>42190</v>
      </c>
      <c r="Q26" s="54"/>
      <c r="R26" s="54"/>
      <c r="S26" s="54"/>
    </row>
    <row r="27" spans="1:7" ht="16.5">
      <c r="A27" s="3" t="s">
        <v>30</v>
      </c>
      <c r="B27" s="7">
        <v>91</v>
      </c>
      <c r="C27" s="7">
        <v>89</v>
      </c>
      <c r="D27" s="7">
        <v>83</v>
      </c>
      <c r="E27" s="7">
        <v>90</v>
      </c>
      <c r="F27" s="7"/>
      <c r="G27" s="2">
        <f t="shared" si="2"/>
        <v>88.25</v>
      </c>
    </row>
    <row r="28" spans="1:16" ht="16.5">
      <c r="A28" s="3" t="s">
        <v>68</v>
      </c>
      <c r="B28" s="7">
        <v>98</v>
      </c>
      <c r="C28" s="7">
        <v>94</v>
      </c>
      <c r="D28" s="7">
        <v>91</v>
      </c>
      <c r="E28" s="7">
        <v>93</v>
      </c>
      <c r="F28" s="7"/>
      <c r="G28" s="2">
        <f t="shared" si="2"/>
        <v>94</v>
      </c>
      <c r="O28" s="15" t="s">
        <v>10</v>
      </c>
      <c r="P28" s="7"/>
    </row>
    <row r="29" spans="1:16" ht="16.5">
      <c r="A29" s="28" t="s">
        <v>3</v>
      </c>
      <c r="B29" s="24">
        <f>SUM(B24:B28)</f>
        <v>449</v>
      </c>
      <c r="C29" s="24">
        <f>SUM(C24:C28)</f>
        <v>460</v>
      </c>
      <c r="D29" s="24">
        <f>SUM(D24:D28)</f>
        <v>434</v>
      </c>
      <c r="E29" s="24">
        <f>SUM(E24:E28)</f>
        <v>448</v>
      </c>
      <c r="F29" s="24">
        <f>SUM(F24:F28)</f>
        <v>0</v>
      </c>
      <c r="G29" s="4">
        <f t="shared" si="2"/>
        <v>358.2</v>
      </c>
      <c r="O29" s="3" t="str">
        <f>A5</f>
        <v>Gresham's C</v>
      </c>
      <c r="P29" s="7"/>
    </row>
    <row r="30" spans="1:16" ht="16.5">
      <c r="A30" s="28" t="s">
        <v>9</v>
      </c>
      <c r="B30" s="24">
        <f>IF(B29=0,D200,B29+$P31)</f>
        <v>452</v>
      </c>
      <c r="C30" s="24">
        <f>IF(C29=0,E200,C29+$P31)</f>
        <v>463</v>
      </c>
      <c r="D30" s="24">
        <f>IF(D29=0,F200,D29+$P31)</f>
        <v>437</v>
      </c>
      <c r="E30" s="24">
        <f>IF(E29=0,G200,E29+$P31)</f>
        <v>451</v>
      </c>
      <c r="F30" s="24">
        <f>IF(F29=0,H200,F29+$P31)</f>
        <v>0</v>
      </c>
      <c r="G30" s="4">
        <f t="shared" si="2"/>
        <v>360.6</v>
      </c>
      <c r="O30" s="3" t="str">
        <f>A14</f>
        <v>Gresham's D</v>
      </c>
      <c r="P30" s="7">
        <v>2</v>
      </c>
    </row>
    <row r="31" spans="1:16" ht="16.5">
      <c r="A31" s="11"/>
      <c r="B31" s="24"/>
      <c r="C31" s="24"/>
      <c r="D31" s="24"/>
      <c r="E31" s="28" t="s">
        <v>9</v>
      </c>
      <c r="F31" s="5">
        <f>SUM(B30:F30)</f>
        <v>1803</v>
      </c>
      <c r="O31" s="3" t="str">
        <f>A23</f>
        <v>Westminster A</v>
      </c>
      <c r="P31" s="7">
        <v>3</v>
      </c>
    </row>
    <row r="32" spans="1:16" ht="16.5">
      <c r="A32" s="9" t="s">
        <v>15</v>
      </c>
      <c r="B32" s="7"/>
      <c r="C32" s="7"/>
      <c r="D32" s="7"/>
      <c r="E32" s="7"/>
      <c r="F32" s="7"/>
      <c r="G32" s="2" t="s">
        <v>0</v>
      </c>
      <c r="O32" s="3" t="str">
        <f>A32</f>
        <v>Dauntsey's School</v>
      </c>
      <c r="P32" s="7"/>
    </row>
    <row r="33" spans="1:16" ht="16.5">
      <c r="A33" s="3" t="s">
        <v>31</v>
      </c>
      <c r="B33" s="7">
        <v>89</v>
      </c>
      <c r="C33" s="7">
        <v>92</v>
      </c>
      <c r="D33" s="7">
        <v>91</v>
      </c>
      <c r="E33" s="7">
        <v>92</v>
      </c>
      <c r="F33" s="7"/>
      <c r="G33" s="2">
        <f aca="true" t="shared" si="3" ref="G33:G39">AVERAGE(B33:F33)</f>
        <v>91</v>
      </c>
      <c r="O33" s="3" t="str">
        <f>A41</f>
        <v>St Alban's A</v>
      </c>
      <c r="P33" s="7"/>
    </row>
    <row r="34" spans="1:15" ht="16.5">
      <c r="A34" s="3" t="s">
        <v>32</v>
      </c>
      <c r="B34" s="7">
        <v>92</v>
      </c>
      <c r="C34" s="7">
        <v>93</v>
      </c>
      <c r="D34" s="7">
        <v>93</v>
      </c>
      <c r="E34" s="7">
        <v>91</v>
      </c>
      <c r="F34" s="7"/>
      <c r="G34" s="2">
        <f t="shared" si="3"/>
        <v>92.25</v>
      </c>
      <c r="O34" s="3">
        <f>A50</f>
        <v>0</v>
      </c>
    </row>
    <row r="35" spans="1:7" ht="16.5">
      <c r="A35" s="3" t="s">
        <v>33</v>
      </c>
      <c r="B35" s="7">
        <v>92</v>
      </c>
      <c r="C35" s="7">
        <v>89</v>
      </c>
      <c r="D35" s="7">
        <v>92</v>
      </c>
      <c r="E35" s="7">
        <v>92</v>
      </c>
      <c r="F35" s="7"/>
      <c r="G35" s="2">
        <f t="shared" si="3"/>
        <v>91.25</v>
      </c>
    </row>
    <row r="36" spans="1:7" ht="16.5">
      <c r="A36" s="3" t="s">
        <v>34</v>
      </c>
      <c r="B36" s="7">
        <v>93</v>
      </c>
      <c r="C36" s="7">
        <v>90</v>
      </c>
      <c r="D36" s="7">
        <v>95</v>
      </c>
      <c r="E36" s="7">
        <v>94</v>
      </c>
      <c r="F36" s="7"/>
      <c r="G36" s="2">
        <f t="shared" si="3"/>
        <v>93</v>
      </c>
    </row>
    <row r="37" spans="1:7" ht="16.5">
      <c r="A37" s="3" t="s">
        <v>35</v>
      </c>
      <c r="B37" s="7">
        <v>96</v>
      </c>
      <c r="C37" s="7">
        <v>95</v>
      </c>
      <c r="D37" s="7">
        <v>92</v>
      </c>
      <c r="E37" s="7">
        <v>96</v>
      </c>
      <c r="F37" s="7"/>
      <c r="G37" s="2">
        <f t="shared" si="3"/>
        <v>94.75</v>
      </c>
    </row>
    <row r="38" spans="1:7" ht="16.5">
      <c r="A38" s="28" t="s">
        <v>3</v>
      </c>
      <c r="B38" s="24">
        <f>SUM(B33:B37)</f>
        <v>462</v>
      </c>
      <c r="C38" s="24">
        <f>SUM(C33:C37)</f>
        <v>459</v>
      </c>
      <c r="D38" s="24">
        <f>SUM(D33:D37)</f>
        <v>463</v>
      </c>
      <c r="E38" s="24">
        <f>SUM(E33:E37)</f>
        <v>465</v>
      </c>
      <c r="F38" s="24">
        <f>SUM(F33:F37)</f>
        <v>0</v>
      </c>
      <c r="G38" s="4">
        <f t="shared" si="3"/>
        <v>369.8</v>
      </c>
    </row>
    <row r="39" spans="1:7" ht="16.5">
      <c r="A39" s="28" t="s">
        <v>9</v>
      </c>
      <c r="B39" s="24">
        <f>IF(B38=0,0,B38+$P32)</f>
        <v>462</v>
      </c>
      <c r="C39" s="24">
        <f>IF(C38=0,0,C38+$P32)</f>
        <v>459</v>
      </c>
      <c r="D39" s="24">
        <f>IF(D38=0,0,D38+$P32)</f>
        <v>463</v>
      </c>
      <c r="E39" s="24">
        <f>IF(E38=0,0,E38+$P32)</f>
        <v>465</v>
      </c>
      <c r="F39" s="24">
        <f>IF(F38=0,0,F38+$P32)</f>
        <v>0</v>
      </c>
      <c r="G39" s="4">
        <f t="shared" si="3"/>
        <v>369.8</v>
      </c>
    </row>
    <row r="40" spans="1:22" ht="16.5">
      <c r="A40" s="11"/>
      <c r="B40" s="24"/>
      <c r="C40" s="24"/>
      <c r="D40" s="24"/>
      <c r="E40" s="28" t="s">
        <v>9</v>
      </c>
      <c r="F40" s="5">
        <f>SUM(B39:F39)</f>
        <v>1849</v>
      </c>
      <c r="O40" s="9" t="s">
        <v>2</v>
      </c>
      <c r="U40" s="3" t="s">
        <v>3</v>
      </c>
      <c r="V40" s="3" t="s">
        <v>5</v>
      </c>
    </row>
    <row r="41" spans="1:22" ht="16.5">
      <c r="A41" s="9" t="s">
        <v>16</v>
      </c>
      <c r="B41" s="7"/>
      <c r="C41" s="7"/>
      <c r="D41" s="7"/>
      <c r="E41" s="7"/>
      <c r="F41" s="7"/>
      <c r="G41" s="2" t="s">
        <v>0</v>
      </c>
      <c r="I41" s="3" t="str">
        <f>$A5</f>
        <v>Gresham's C</v>
      </c>
      <c r="J41" s="24">
        <f>B12</f>
        <v>463</v>
      </c>
      <c r="K41" s="24">
        <f>C12</f>
        <v>465</v>
      </c>
      <c r="L41" s="24">
        <f>D12</f>
        <v>473</v>
      </c>
      <c r="M41" s="24">
        <f>E12</f>
        <v>470</v>
      </c>
      <c r="N41" s="24">
        <f>F12</f>
        <v>0</v>
      </c>
      <c r="O41" s="3" t="str">
        <f>$A5</f>
        <v>Gresham's C</v>
      </c>
      <c r="P41" s="36" t="s">
        <v>41</v>
      </c>
      <c r="Q41" s="7">
        <v>4</v>
      </c>
      <c r="R41" s="7">
        <v>5</v>
      </c>
      <c r="S41" s="7">
        <v>5</v>
      </c>
      <c r="T41" s="7"/>
      <c r="U41" s="36" t="s">
        <v>70</v>
      </c>
      <c r="V41" s="7">
        <v>1</v>
      </c>
    </row>
    <row r="42" spans="1:22" ht="16.5">
      <c r="A42" s="3" t="s">
        <v>36</v>
      </c>
      <c r="B42" s="7">
        <v>93</v>
      </c>
      <c r="C42" s="7">
        <v>93</v>
      </c>
      <c r="D42" s="7">
        <v>91</v>
      </c>
      <c r="E42" s="7">
        <v>93</v>
      </c>
      <c r="F42" s="7"/>
      <c r="G42" s="2">
        <f aca="true" t="shared" si="4" ref="G42:G48">AVERAGE(B42:F42)</f>
        <v>92.5</v>
      </c>
      <c r="I42" s="3" t="str">
        <f>$A14</f>
        <v>Gresham's D</v>
      </c>
      <c r="J42" s="24">
        <f>B21</f>
        <v>458</v>
      </c>
      <c r="K42" s="24">
        <f>C21</f>
        <v>460</v>
      </c>
      <c r="L42" s="24">
        <f>D21</f>
        <v>444</v>
      </c>
      <c r="M42" s="24">
        <f>E21</f>
        <v>467</v>
      </c>
      <c r="N42" s="24">
        <f>F21</f>
        <v>0</v>
      </c>
      <c r="O42" s="3" t="str">
        <f>$A14</f>
        <v>Gresham's D</v>
      </c>
      <c r="P42" s="7">
        <v>2</v>
      </c>
      <c r="Q42" s="7">
        <v>2</v>
      </c>
      <c r="R42" s="7">
        <v>2</v>
      </c>
      <c r="S42" s="7">
        <v>3</v>
      </c>
      <c r="T42" s="7">
        <f>IF(F21=0,0,RANK(N42,N41:N54,1))</f>
        <v>0</v>
      </c>
      <c r="U42" s="7">
        <f>(SUM(P42:T42))</f>
        <v>9</v>
      </c>
      <c r="V42" s="7">
        <v>3</v>
      </c>
    </row>
    <row r="43" spans="1:22" ht="16.5">
      <c r="A43" s="3" t="s">
        <v>37</v>
      </c>
      <c r="B43" s="7">
        <v>90</v>
      </c>
      <c r="C43" s="7">
        <v>91</v>
      </c>
      <c r="D43" s="7">
        <v>94</v>
      </c>
      <c r="E43" s="7">
        <v>95</v>
      </c>
      <c r="F43" s="7"/>
      <c r="G43" s="2">
        <f t="shared" si="4"/>
        <v>92.5</v>
      </c>
      <c r="I43" s="3" t="str">
        <f>$A23</f>
        <v>Westminster A</v>
      </c>
      <c r="J43" s="24">
        <f>B30</f>
        <v>452</v>
      </c>
      <c r="K43" s="24">
        <f>C30</f>
        <v>463</v>
      </c>
      <c r="L43" s="24">
        <f>D30</f>
        <v>437</v>
      </c>
      <c r="M43" s="24">
        <f>E30</f>
        <v>451</v>
      </c>
      <c r="N43" s="24">
        <f>F30</f>
        <v>0</v>
      </c>
      <c r="O43" s="3" t="str">
        <f>$A23</f>
        <v>Westminster A</v>
      </c>
      <c r="P43" s="7">
        <v>1</v>
      </c>
      <c r="Q43" s="7">
        <v>3</v>
      </c>
      <c r="R43" s="7">
        <v>1</v>
      </c>
      <c r="S43" s="7">
        <v>1</v>
      </c>
      <c r="T43" s="7">
        <f>IF(F30=0,0,RANK(N43,N41:N54,1))</f>
        <v>0</v>
      </c>
      <c r="U43" s="7">
        <f>(SUM(P43:T43))</f>
        <v>6</v>
      </c>
      <c r="V43" s="7">
        <v>5</v>
      </c>
    </row>
    <row r="44" spans="1:22" ht="16.5">
      <c r="A44" s="3" t="s">
        <v>38</v>
      </c>
      <c r="B44" s="7">
        <v>94</v>
      </c>
      <c r="C44" s="7">
        <v>96</v>
      </c>
      <c r="D44" s="7">
        <v>94</v>
      </c>
      <c r="E44" s="7">
        <v>92</v>
      </c>
      <c r="F44" s="7"/>
      <c r="G44" s="2">
        <f t="shared" si="4"/>
        <v>94</v>
      </c>
      <c r="I44" s="3" t="str">
        <f>$A32</f>
        <v>Dauntsey's School</v>
      </c>
      <c r="J44" s="24">
        <f>B39</f>
        <v>462</v>
      </c>
      <c r="K44" s="24">
        <f>C39</f>
        <v>459</v>
      </c>
      <c r="L44" s="24">
        <f>D39</f>
        <v>463</v>
      </c>
      <c r="M44" s="24">
        <f>E39</f>
        <v>465</v>
      </c>
      <c r="N44" s="24">
        <f>F39</f>
        <v>0</v>
      </c>
      <c r="O44" s="3" t="str">
        <f>$A32</f>
        <v>Dauntsey's School</v>
      </c>
      <c r="P44" s="7">
        <v>3</v>
      </c>
      <c r="Q44" s="7">
        <v>1</v>
      </c>
      <c r="R44" s="7">
        <v>3</v>
      </c>
      <c r="S44" s="7">
        <v>2</v>
      </c>
      <c r="T44" s="7">
        <f>IF(F39=0,0,RANK(N44,N41:N54,1))</f>
        <v>0</v>
      </c>
      <c r="U44" s="7">
        <f>(SUM(P44:T44))</f>
        <v>9</v>
      </c>
      <c r="V44" s="7">
        <v>4</v>
      </c>
    </row>
    <row r="45" spans="1:22" ht="16.5">
      <c r="A45" s="3" t="s">
        <v>39</v>
      </c>
      <c r="B45" s="7">
        <v>94</v>
      </c>
      <c r="C45" s="7">
        <v>96</v>
      </c>
      <c r="D45" s="7">
        <v>96</v>
      </c>
      <c r="E45" s="7">
        <v>96</v>
      </c>
      <c r="F45" s="7"/>
      <c r="G45" s="2">
        <f t="shared" si="4"/>
        <v>95.5</v>
      </c>
      <c r="I45" s="3" t="str">
        <f>$A41</f>
        <v>St Alban's A</v>
      </c>
      <c r="J45" s="24">
        <f>B48</f>
        <v>463</v>
      </c>
      <c r="K45" s="24">
        <f>C48</f>
        <v>469</v>
      </c>
      <c r="L45" s="24">
        <f>D48</f>
        <v>465</v>
      </c>
      <c r="M45" s="24">
        <f>E48</f>
        <v>469</v>
      </c>
      <c r="N45" s="24">
        <f>F48</f>
        <v>0</v>
      </c>
      <c r="O45" s="3" t="str">
        <f>$A41</f>
        <v>St Alban's A</v>
      </c>
      <c r="P45" s="7">
        <v>4</v>
      </c>
      <c r="Q45" s="7">
        <v>5</v>
      </c>
      <c r="R45" s="7">
        <v>4</v>
      </c>
      <c r="S45" s="7">
        <v>4</v>
      </c>
      <c r="T45" s="7">
        <f>IF(F48=0,0,RANK(N45,N41:N54,1))</f>
        <v>0</v>
      </c>
      <c r="U45" s="7">
        <f>(SUM(P45:T45))</f>
        <v>17</v>
      </c>
      <c r="V45" s="7">
        <v>2</v>
      </c>
    </row>
    <row r="46" spans="1:7" ht="16.5">
      <c r="A46" s="3" t="s">
        <v>40</v>
      </c>
      <c r="B46" s="7">
        <v>92</v>
      </c>
      <c r="C46" s="7">
        <v>93</v>
      </c>
      <c r="D46" s="7">
        <v>90</v>
      </c>
      <c r="E46" s="7">
        <v>93</v>
      </c>
      <c r="F46" s="7"/>
      <c r="G46" s="2">
        <f t="shared" si="4"/>
        <v>92</v>
      </c>
    </row>
    <row r="47" spans="1:7" ht="16.5">
      <c r="A47" s="28" t="s">
        <v>3</v>
      </c>
      <c r="B47" s="24">
        <f>SUM(B42:B46)</f>
        <v>463</v>
      </c>
      <c r="C47" s="24">
        <f>SUM(C42:C46)</f>
        <v>469</v>
      </c>
      <c r="D47" s="24">
        <f>SUM(D42:D46)</f>
        <v>465</v>
      </c>
      <c r="E47" s="24">
        <f>SUM(E42:E46)</f>
        <v>469</v>
      </c>
      <c r="F47" s="24">
        <f>SUM(F42:F46)</f>
        <v>0</v>
      </c>
      <c r="G47" s="4">
        <f t="shared" si="4"/>
        <v>373.2</v>
      </c>
    </row>
    <row r="48" spans="1:22" s="37" customFormat="1" ht="16.5">
      <c r="A48" s="28" t="s">
        <v>9</v>
      </c>
      <c r="B48" s="24">
        <f>IF(B47=0,0,B47+$P33)</f>
        <v>463</v>
      </c>
      <c r="C48" s="24">
        <f>IF(C47=0,0,C47+$P33)</f>
        <v>469</v>
      </c>
      <c r="D48" s="24">
        <f>IF(D47=0,0,D47+$P33)</f>
        <v>465</v>
      </c>
      <c r="E48" s="24">
        <f>IF(E47=0,0,E47+$P33)</f>
        <v>469</v>
      </c>
      <c r="F48" s="24">
        <f>IF(F47=0,0,F47+$P33)</f>
        <v>0</v>
      </c>
      <c r="G48" s="4">
        <f t="shared" si="4"/>
        <v>373.2</v>
      </c>
      <c r="H48" s="3"/>
      <c r="I48" s="3"/>
      <c r="J48" s="7"/>
      <c r="K48" s="7"/>
      <c r="L48" s="7"/>
      <c r="M48" s="7"/>
      <c r="N48" s="7"/>
      <c r="O48" s="17"/>
      <c r="P48" s="16"/>
      <c r="Q48" s="16"/>
      <c r="R48" s="16"/>
      <c r="S48" s="16"/>
      <c r="T48" s="16"/>
      <c r="U48" s="7"/>
      <c r="V48" s="7"/>
    </row>
    <row r="49" spans="1:22" s="37" customFormat="1" ht="17.25">
      <c r="A49" s="11"/>
      <c r="B49" s="24"/>
      <c r="C49" s="24"/>
      <c r="D49" s="24"/>
      <c r="E49" s="28" t="s">
        <v>9</v>
      </c>
      <c r="F49" s="5">
        <f>SUM(B48:F48)</f>
        <v>1866</v>
      </c>
      <c r="G49" s="6"/>
      <c r="H49" s="3"/>
      <c r="I49" s="3"/>
      <c r="J49" s="35"/>
      <c r="K49" s="35"/>
      <c r="L49" s="35"/>
      <c r="M49" s="35"/>
      <c r="N49" s="35"/>
      <c r="O49" s="13"/>
      <c r="P49" s="7"/>
      <c r="Q49" s="7"/>
      <c r="R49" s="7"/>
      <c r="S49" s="7"/>
      <c r="T49" s="7"/>
      <c r="U49" s="18"/>
      <c r="V49" s="7"/>
    </row>
    <row r="50" spans="1:22" s="37" customFormat="1" ht="17.25">
      <c r="A50" s="9"/>
      <c r="B50" s="7"/>
      <c r="C50" s="7"/>
      <c r="D50" s="7"/>
      <c r="E50" s="7"/>
      <c r="F50" s="7"/>
      <c r="G50" s="2"/>
      <c r="H50" s="3"/>
      <c r="I50" s="3"/>
      <c r="J50" s="35"/>
      <c r="K50" s="35"/>
      <c r="L50" s="35"/>
      <c r="M50" s="35"/>
      <c r="N50" s="35"/>
      <c r="O50" s="13"/>
      <c r="P50" s="7"/>
      <c r="Q50" s="7"/>
      <c r="R50" s="7"/>
      <c r="S50" s="7"/>
      <c r="T50" s="7"/>
      <c r="U50" s="18"/>
      <c r="V50" s="7"/>
    </row>
    <row r="51" spans="1:22" s="37" customFormat="1" ht="17.25">
      <c r="A51" s="3"/>
      <c r="B51" s="7"/>
      <c r="C51" s="7"/>
      <c r="D51" s="7"/>
      <c r="E51" s="7"/>
      <c r="F51" s="7"/>
      <c r="G51" s="2"/>
      <c r="H51" s="3"/>
      <c r="I51" s="3"/>
      <c r="J51" s="35"/>
      <c r="K51" s="35"/>
      <c r="L51" s="35"/>
      <c r="M51" s="35"/>
      <c r="N51" s="35"/>
      <c r="O51" s="13"/>
      <c r="P51" s="7"/>
      <c r="Q51" s="7"/>
      <c r="R51" s="7"/>
      <c r="S51" s="7"/>
      <c r="T51" s="7"/>
      <c r="U51" s="18"/>
      <c r="V51" s="7"/>
    </row>
    <row r="52" spans="1:22" s="37" customFormat="1" ht="17.25">
      <c r="A52" s="3"/>
      <c r="B52" s="7"/>
      <c r="C52" s="7"/>
      <c r="D52" s="7"/>
      <c r="E52" s="7"/>
      <c r="F52" s="7"/>
      <c r="G52" s="2"/>
      <c r="H52" s="3"/>
      <c r="I52" s="3"/>
      <c r="J52" s="35"/>
      <c r="K52" s="35"/>
      <c r="L52" s="35"/>
      <c r="M52" s="35"/>
      <c r="N52" s="35"/>
      <c r="O52" s="13"/>
      <c r="P52" s="7"/>
      <c r="Q52" s="7"/>
      <c r="R52" s="7"/>
      <c r="S52" s="7"/>
      <c r="T52" s="7"/>
      <c r="U52" s="18"/>
      <c r="V52" s="7"/>
    </row>
    <row r="53" spans="1:22" s="37" customFormat="1" ht="18">
      <c r="A53" s="25"/>
      <c r="B53" s="26"/>
      <c r="C53" s="26"/>
      <c r="D53" s="26"/>
      <c r="E53" s="26"/>
      <c r="F53" s="26"/>
      <c r="G53" s="27"/>
      <c r="H53" s="25"/>
      <c r="I53" s="3"/>
      <c r="J53" s="7"/>
      <c r="K53" s="7"/>
      <c r="L53" s="7"/>
      <c r="M53" s="7"/>
      <c r="N53" s="7"/>
      <c r="O53" s="3"/>
      <c r="P53" s="3"/>
      <c r="Q53" s="3"/>
      <c r="R53" s="3"/>
      <c r="S53" s="3"/>
      <c r="T53" s="3"/>
      <c r="U53" s="3"/>
      <c r="V53" s="3"/>
    </row>
    <row r="54" spans="1:22" s="37" customFormat="1" ht="18">
      <c r="A54" s="25"/>
      <c r="B54" s="26"/>
      <c r="C54" s="26"/>
      <c r="D54" s="26"/>
      <c r="E54" s="26"/>
      <c r="F54" s="26"/>
      <c r="G54" s="27"/>
      <c r="H54" s="31"/>
      <c r="I54" s="33">
        <f>$A50</f>
        <v>0</v>
      </c>
      <c r="J54" s="32">
        <f>IF(SUM(B51:B55)=0,0,SUM(B51:B55)+$P34)</f>
        <v>0</v>
      </c>
      <c r="K54" s="32">
        <f>IF(SUM(C51:C55)=0,0,SUM(C51:C55)+$P34)</f>
        <v>0</v>
      </c>
      <c r="L54" s="32">
        <f>IF(SUM(D51:D55)=0,0,SUM(D51:D55)+$P34)</f>
        <v>0</v>
      </c>
      <c r="M54" s="32">
        <f>IF(SUM(E51:E55)=0,0,SUM(E51:E55)+$P34)</f>
        <v>0</v>
      </c>
      <c r="N54" s="32">
        <f>IF(SUM(F51:F55)=0,0,SUM(F51:F55)+$P34)</f>
        <v>0</v>
      </c>
      <c r="O54" s="33">
        <f>$A50</f>
        <v>0</v>
      </c>
      <c r="P54" s="22">
        <f>IF(B56=0,0,RANK(J54,J41:J54,1))</f>
        <v>0</v>
      </c>
      <c r="Q54" s="22">
        <f>IF(C56=0,0,RANK(K54,K41:K54,1))</f>
        <v>0</v>
      </c>
      <c r="R54" s="22">
        <f>IF(D56=0,0,RANK(L54,L41:L54,1))</f>
        <v>0</v>
      </c>
      <c r="S54" s="22">
        <f>IF(E56=0,0,RANK(M54,M41:M54,1))</f>
        <v>0</v>
      </c>
      <c r="T54" s="22">
        <f>IF(F56=0,0,RANK(N54,N41:N54,1))</f>
        <v>0</v>
      </c>
      <c r="U54" s="22">
        <f>(SUM(P54:T54))</f>
        <v>0</v>
      </c>
      <c r="V54" s="22"/>
    </row>
    <row r="55" spans="1:22" s="37" customFormat="1" ht="18.75">
      <c r="A55" s="55" t="str">
        <f>A1</f>
        <v>BSSRA Summer Term 2015  Section A - Division 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37" customFormat="1" ht="18">
      <c r="A56" s="28"/>
      <c r="B56" s="29"/>
      <c r="C56" s="29"/>
      <c r="D56" s="29"/>
      <c r="E56" s="29"/>
      <c r="F56" s="29"/>
      <c r="G56" s="27"/>
      <c r="H56" s="31"/>
      <c r="I56" s="31"/>
      <c r="J56" s="34"/>
      <c r="K56" s="34"/>
      <c r="L56" s="34"/>
      <c r="M56" s="34"/>
      <c r="N56" s="34"/>
      <c r="O56" s="31"/>
      <c r="P56" s="31"/>
      <c r="Q56" s="31"/>
      <c r="R56" s="31"/>
      <c r="S56" s="31"/>
      <c r="T56" s="31"/>
      <c r="U56" s="31"/>
      <c r="V56" s="31"/>
    </row>
    <row r="57" spans="6:14" s="37" customFormat="1" ht="15.75" thickBot="1">
      <c r="F57" s="47"/>
      <c r="J57" s="38"/>
      <c r="K57" s="38"/>
      <c r="L57" s="38"/>
      <c r="M57" s="38"/>
      <c r="N57" s="38"/>
    </row>
    <row r="58" spans="1:21" s="37" customFormat="1" ht="18.75" thickTop="1">
      <c r="A58" s="39" t="s">
        <v>6</v>
      </c>
      <c r="B58" s="40" t="s">
        <v>7</v>
      </c>
      <c r="C58" s="40"/>
      <c r="D58" s="40"/>
      <c r="E58" s="40"/>
      <c r="F58" s="41"/>
      <c r="G58" s="42" t="s">
        <v>1</v>
      </c>
      <c r="J58" s="38"/>
      <c r="K58" s="38"/>
      <c r="L58" s="38"/>
      <c r="M58" s="38"/>
      <c r="N58" s="38"/>
      <c r="O58" s="39" t="s">
        <v>8</v>
      </c>
      <c r="P58" s="40" t="s">
        <v>7</v>
      </c>
      <c r="Q58" s="40"/>
      <c r="R58" s="40"/>
      <c r="S58" s="40"/>
      <c r="T58" s="41"/>
      <c r="U58" s="42" t="s">
        <v>1</v>
      </c>
    </row>
    <row r="59" spans="1:21" s="37" customFormat="1" ht="16.5">
      <c r="A59" s="43"/>
      <c r="B59" s="24">
        <v>1</v>
      </c>
      <c r="C59" s="24">
        <v>2</v>
      </c>
      <c r="D59" s="24">
        <v>3</v>
      </c>
      <c r="E59" s="24">
        <v>4</v>
      </c>
      <c r="F59" s="24"/>
      <c r="G59" s="8"/>
      <c r="J59" s="38"/>
      <c r="K59" s="38"/>
      <c r="L59" s="38"/>
      <c r="M59" s="38"/>
      <c r="N59" s="38"/>
      <c r="O59" s="43"/>
      <c r="P59" s="24">
        <v>1</v>
      </c>
      <c r="Q59" s="24">
        <v>2</v>
      </c>
      <c r="R59" s="24">
        <v>3</v>
      </c>
      <c r="S59" s="24">
        <v>4</v>
      </c>
      <c r="T59" s="24"/>
      <c r="U59" s="8"/>
    </row>
    <row r="60" spans="1:21" s="37" customFormat="1" ht="16.5">
      <c r="A60" s="50" t="s">
        <v>49</v>
      </c>
      <c r="B60" s="7">
        <v>89</v>
      </c>
      <c r="C60" s="7">
        <v>83</v>
      </c>
      <c r="D60" s="7">
        <v>93</v>
      </c>
      <c r="E60" s="7">
        <v>89</v>
      </c>
      <c r="F60" s="24"/>
      <c r="G60" s="44">
        <f aca="true" t="shared" si="5" ref="G60:G84">AVERAGE(B60:F60)</f>
        <v>88.5</v>
      </c>
      <c r="J60" s="38"/>
      <c r="K60" s="38"/>
      <c r="L60" s="38"/>
      <c r="M60" s="38"/>
      <c r="N60" s="38"/>
      <c r="O60" s="50" t="s">
        <v>23</v>
      </c>
      <c r="P60" s="7">
        <v>99</v>
      </c>
      <c r="Q60" s="7">
        <v>90</v>
      </c>
      <c r="R60" s="7">
        <v>96</v>
      </c>
      <c r="S60" s="7">
        <v>98</v>
      </c>
      <c r="T60" s="24"/>
      <c r="U60" s="44">
        <f aca="true" t="shared" si="6" ref="U60:U84">AVERAGE(P60:T60)</f>
        <v>95.75</v>
      </c>
    </row>
    <row r="61" spans="1:21" s="37" customFormat="1" ht="18">
      <c r="A61" s="50" t="s">
        <v>44</v>
      </c>
      <c r="B61" s="7">
        <v>90</v>
      </c>
      <c r="C61" s="7">
        <v>92</v>
      </c>
      <c r="D61" s="7">
        <v>97</v>
      </c>
      <c r="E61" s="7">
        <v>90</v>
      </c>
      <c r="F61" s="24"/>
      <c r="G61" s="44">
        <f t="shared" si="5"/>
        <v>92.25</v>
      </c>
      <c r="J61" s="38"/>
      <c r="K61" s="38"/>
      <c r="L61" s="38"/>
      <c r="M61" s="38"/>
      <c r="N61" s="38"/>
      <c r="O61" s="50" t="s">
        <v>39</v>
      </c>
      <c r="P61" s="7">
        <v>94</v>
      </c>
      <c r="Q61" s="7">
        <v>96</v>
      </c>
      <c r="R61" s="7">
        <v>96</v>
      </c>
      <c r="S61" s="7">
        <v>96</v>
      </c>
      <c r="T61" s="30"/>
      <c r="U61" s="44">
        <f t="shared" si="6"/>
        <v>95.5</v>
      </c>
    </row>
    <row r="62" spans="1:21" s="37" customFormat="1" ht="16.5">
      <c r="A62" s="50" t="s">
        <v>55</v>
      </c>
      <c r="B62" s="7">
        <v>90</v>
      </c>
      <c r="C62" s="7">
        <v>97</v>
      </c>
      <c r="D62" s="7">
        <v>90</v>
      </c>
      <c r="E62" s="7">
        <v>92</v>
      </c>
      <c r="F62" s="24"/>
      <c r="G62" s="44">
        <f t="shared" si="5"/>
        <v>92.25</v>
      </c>
      <c r="J62" s="38"/>
      <c r="K62" s="38"/>
      <c r="L62" s="38"/>
      <c r="M62" s="38"/>
      <c r="N62" s="38"/>
      <c r="O62" s="50" t="s">
        <v>35</v>
      </c>
      <c r="P62" s="7">
        <v>96</v>
      </c>
      <c r="Q62" s="7">
        <v>95</v>
      </c>
      <c r="R62" s="7">
        <v>92</v>
      </c>
      <c r="S62" s="7">
        <v>96</v>
      </c>
      <c r="T62" s="24"/>
      <c r="U62" s="44">
        <f t="shared" si="6"/>
        <v>94.75</v>
      </c>
    </row>
    <row r="63" spans="1:21" s="37" customFormat="1" ht="18">
      <c r="A63" s="50" t="s">
        <v>64</v>
      </c>
      <c r="B63" s="7">
        <v>94</v>
      </c>
      <c r="C63" s="7">
        <v>96</v>
      </c>
      <c r="D63" s="7">
        <v>96</v>
      </c>
      <c r="E63" s="7">
        <v>96</v>
      </c>
      <c r="F63" s="30"/>
      <c r="G63" s="44">
        <f t="shared" si="5"/>
        <v>95.5</v>
      </c>
      <c r="J63" s="38"/>
      <c r="K63" s="38"/>
      <c r="L63" s="38"/>
      <c r="M63" s="38"/>
      <c r="N63" s="38"/>
      <c r="O63" s="50" t="s">
        <v>18</v>
      </c>
      <c r="P63" s="7">
        <v>92</v>
      </c>
      <c r="Q63" s="7">
        <v>97</v>
      </c>
      <c r="R63" s="7">
        <v>90</v>
      </c>
      <c r="S63" s="7">
        <v>97</v>
      </c>
      <c r="T63" s="24"/>
      <c r="U63" s="44">
        <f t="shared" si="6"/>
        <v>94</v>
      </c>
    </row>
    <row r="64" spans="1:21" s="37" customFormat="1" ht="16.5">
      <c r="A64" s="50" t="s">
        <v>45</v>
      </c>
      <c r="B64" s="7">
        <v>99</v>
      </c>
      <c r="C64" s="7">
        <v>90</v>
      </c>
      <c r="D64" s="7">
        <v>96</v>
      </c>
      <c r="E64" s="7">
        <v>98</v>
      </c>
      <c r="F64" s="24"/>
      <c r="G64" s="44">
        <f t="shared" si="5"/>
        <v>95.75</v>
      </c>
      <c r="J64" s="38"/>
      <c r="K64" s="38"/>
      <c r="L64" s="38"/>
      <c r="M64" s="38"/>
      <c r="N64" s="38"/>
      <c r="O64" s="50" t="s">
        <v>68</v>
      </c>
      <c r="P64" s="7">
        <v>98</v>
      </c>
      <c r="Q64" s="7">
        <v>94</v>
      </c>
      <c r="R64" s="7">
        <v>91</v>
      </c>
      <c r="S64" s="7">
        <v>93</v>
      </c>
      <c r="T64" s="24"/>
      <c r="U64" s="44">
        <f t="shared" si="6"/>
        <v>94</v>
      </c>
    </row>
    <row r="65" spans="1:21" s="37" customFormat="1" ht="18">
      <c r="A65" s="50" t="s">
        <v>54</v>
      </c>
      <c r="B65" s="7">
        <v>86</v>
      </c>
      <c r="C65" s="7">
        <v>91</v>
      </c>
      <c r="D65" s="7">
        <v>79</v>
      </c>
      <c r="E65" s="7">
        <v>90</v>
      </c>
      <c r="F65" s="24"/>
      <c r="G65" s="44">
        <f t="shared" si="5"/>
        <v>86.5</v>
      </c>
      <c r="J65" s="38"/>
      <c r="K65" s="38"/>
      <c r="L65" s="38"/>
      <c r="M65" s="38"/>
      <c r="N65" s="38"/>
      <c r="O65" s="50" t="s">
        <v>38</v>
      </c>
      <c r="P65" s="7">
        <v>94</v>
      </c>
      <c r="Q65" s="7">
        <v>96</v>
      </c>
      <c r="R65" s="7">
        <v>94</v>
      </c>
      <c r="S65" s="7">
        <v>92</v>
      </c>
      <c r="T65" s="30"/>
      <c r="U65" s="44">
        <f t="shared" si="6"/>
        <v>94</v>
      </c>
    </row>
    <row r="66" spans="1:21" s="37" customFormat="1" ht="16.5">
      <c r="A66" s="50" t="s">
        <v>62</v>
      </c>
      <c r="B66" s="7">
        <v>90</v>
      </c>
      <c r="C66" s="7">
        <v>91</v>
      </c>
      <c r="D66" s="7">
        <v>94</v>
      </c>
      <c r="E66" s="7">
        <v>95</v>
      </c>
      <c r="F66" s="3"/>
      <c r="G66" s="44">
        <f t="shared" si="5"/>
        <v>92.5</v>
      </c>
      <c r="J66" s="38"/>
      <c r="K66" s="38"/>
      <c r="L66" s="38"/>
      <c r="M66" s="38"/>
      <c r="N66" s="38"/>
      <c r="O66" s="50" t="s">
        <v>26</v>
      </c>
      <c r="P66" s="7">
        <v>88</v>
      </c>
      <c r="Q66" s="7">
        <v>96</v>
      </c>
      <c r="R66" s="7">
        <v>97</v>
      </c>
      <c r="S66" s="7">
        <v>93</v>
      </c>
      <c r="T66" s="24"/>
      <c r="U66" s="44">
        <f t="shared" si="6"/>
        <v>93.5</v>
      </c>
    </row>
    <row r="67" spans="1:21" s="37" customFormat="1" ht="18">
      <c r="A67" s="50" t="s">
        <v>63</v>
      </c>
      <c r="B67" s="7">
        <v>94</v>
      </c>
      <c r="C67" s="7">
        <v>96</v>
      </c>
      <c r="D67" s="7">
        <v>94</v>
      </c>
      <c r="E67" s="7">
        <v>92</v>
      </c>
      <c r="F67" s="30"/>
      <c r="G67" s="44">
        <f t="shared" si="5"/>
        <v>94</v>
      </c>
      <c r="J67" s="38"/>
      <c r="K67" s="38"/>
      <c r="L67" s="38"/>
      <c r="M67" s="38"/>
      <c r="N67" s="38"/>
      <c r="O67" s="50" t="s">
        <v>24</v>
      </c>
      <c r="P67" s="7">
        <v>93</v>
      </c>
      <c r="Q67" s="7">
        <v>93</v>
      </c>
      <c r="R67" s="7">
        <v>91</v>
      </c>
      <c r="S67" s="7">
        <v>96</v>
      </c>
      <c r="T67" s="24"/>
      <c r="U67" s="44">
        <f t="shared" si="6"/>
        <v>93.25</v>
      </c>
    </row>
    <row r="68" spans="1:21" s="37" customFormat="1" ht="16.5">
      <c r="A68" s="50" t="s">
        <v>58</v>
      </c>
      <c r="B68" s="7">
        <v>89</v>
      </c>
      <c r="C68" s="7">
        <v>92</v>
      </c>
      <c r="D68" s="7">
        <v>91</v>
      </c>
      <c r="E68" s="7">
        <v>92</v>
      </c>
      <c r="F68" s="24"/>
      <c r="G68" s="44">
        <f t="shared" si="5"/>
        <v>91</v>
      </c>
      <c r="J68" s="38"/>
      <c r="K68" s="38"/>
      <c r="L68" s="38"/>
      <c r="M68" s="38"/>
      <c r="N68" s="38"/>
      <c r="O68" s="50" t="s">
        <v>34</v>
      </c>
      <c r="P68" s="7">
        <v>93</v>
      </c>
      <c r="Q68" s="7">
        <v>90</v>
      </c>
      <c r="R68" s="7">
        <v>95</v>
      </c>
      <c r="S68" s="7">
        <v>94</v>
      </c>
      <c r="T68" s="3"/>
      <c r="U68" s="44">
        <f t="shared" si="6"/>
        <v>93</v>
      </c>
    </row>
    <row r="69" spans="1:21" s="37" customFormat="1" ht="16.5">
      <c r="A69" s="50" t="s">
        <v>46</v>
      </c>
      <c r="B69" s="7">
        <v>93</v>
      </c>
      <c r="C69" s="7">
        <v>93</v>
      </c>
      <c r="D69" s="7">
        <v>91</v>
      </c>
      <c r="E69" s="7">
        <v>96</v>
      </c>
      <c r="F69" s="24"/>
      <c r="G69" s="44">
        <f t="shared" si="5"/>
        <v>93.25</v>
      </c>
      <c r="J69" s="38"/>
      <c r="K69" s="38"/>
      <c r="L69" s="38"/>
      <c r="M69" s="38"/>
      <c r="N69" s="38"/>
      <c r="O69" s="50" t="s">
        <v>25</v>
      </c>
      <c r="P69" s="7">
        <v>93</v>
      </c>
      <c r="Q69" s="7">
        <v>94</v>
      </c>
      <c r="R69" s="7">
        <v>92</v>
      </c>
      <c r="S69" s="7">
        <v>93</v>
      </c>
      <c r="T69" s="24"/>
      <c r="U69" s="44">
        <f t="shared" si="6"/>
        <v>93</v>
      </c>
    </row>
    <row r="70" spans="1:21" ht="16.5">
      <c r="A70" s="50" t="s">
        <v>56</v>
      </c>
      <c r="B70" s="7">
        <v>84</v>
      </c>
      <c r="C70" s="7">
        <v>89</v>
      </c>
      <c r="D70" s="7">
        <v>91</v>
      </c>
      <c r="E70" s="7">
        <v>83</v>
      </c>
      <c r="F70" s="24"/>
      <c r="G70" s="44">
        <f t="shared" si="5"/>
        <v>86.75</v>
      </c>
      <c r="H70" s="37"/>
      <c r="I70" s="37"/>
      <c r="J70" s="38"/>
      <c r="K70" s="38"/>
      <c r="L70" s="38"/>
      <c r="M70" s="38"/>
      <c r="N70" s="38"/>
      <c r="O70" s="50" t="s">
        <v>37</v>
      </c>
      <c r="P70" s="7">
        <v>90</v>
      </c>
      <c r="Q70" s="7">
        <v>91</v>
      </c>
      <c r="R70" s="7">
        <v>94</v>
      </c>
      <c r="S70" s="7">
        <v>95</v>
      </c>
      <c r="U70" s="44">
        <f t="shared" si="6"/>
        <v>92.5</v>
      </c>
    </row>
    <row r="71" spans="1:21" ht="16.5">
      <c r="A71" s="50" t="s">
        <v>57</v>
      </c>
      <c r="B71" s="7">
        <v>91</v>
      </c>
      <c r="C71" s="7">
        <v>89</v>
      </c>
      <c r="D71" s="7">
        <v>83</v>
      </c>
      <c r="E71" s="7">
        <v>90</v>
      </c>
      <c r="F71" s="24"/>
      <c r="G71" s="44">
        <f t="shared" si="5"/>
        <v>88.25</v>
      </c>
      <c r="H71" s="37"/>
      <c r="I71" s="37"/>
      <c r="J71" s="38"/>
      <c r="K71" s="38"/>
      <c r="L71" s="38"/>
      <c r="M71" s="38"/>
      <c r="N71" s="38"/>
      <c r="O71" s="50" t="s">
        <v>36</v>
      </c>
      <c r="P71" s="7">
        <v>93</v>
      </c>
      <c r="Q71" s="7">
        <v>93</v>
      </c>
      <c r="R71" s="7">
        <v>91</v>
      </c>
      <c r="S71" s="7">
        <v>93</v>
      </c>
      <c r="T71" s="24"/>
      <c r="U71" s="44">
        <f t="shared" si="6"/>
        <v>92.5</v>
      </c>
    </row>
    <row r="72" spans="1:21" ht="16.5">
      <c r="A72" s="50" t="s">
        <v>60</v>
      </c>
      <c r="B72" s="7">
        <v>92</v>
      </c>
      <c r="C72" s="7">
        <v>89</v>
      </c>
      <c r="D72" s="7">
        <v>92</v>
      </c>
      <c r="E72" s="7">
        <v>92</v>
      </c>
      <c r="F72" s="3"/>
      <c r="G72" s="44">
        <f t="shared" si="5"/>
        <v>91.25</v>
      </c>
      <c r="H72" s="37"/>
      <c r="I72" s="37"/>
      <c r="J72" s="38"/>
      <c r="K72" s="38"/>
      <c r="L72" s="38"/>
      <c r="M72" s="38"/>
      <c r="N72" s="38"/>
      <c r="O72" s="50" t="s">
        <v>28</v>
      </c>
      <c r="P72" s="7">
        <v>90</v>
      </c>
      <c r="Q72" s="7">
        <v>97</v>
      </c>
      <c r="R72" s="7">
        <v>90</v>
      </c>
      <c r="S72" s="7">
        <v>92</v>
      </c>
      <c r="T72" s="24"/>
      <c r="U72" s="44">
        <f t="shared" si="6"/>
        <v>92.25</v>
      </c>
    </row>
    <row r="73" spans="1:21" ht="16.5">
      <c r="A73" s="50" t="s">
        <v>50</v>
      </c>
      <c r="B73" s="7">
        <v>92</v>
      </c>
      <c r="C73" s="7">
        <v>97</v>
      </c>
      <c r="D73" s="7">
        <v>90</v>
      </c>
      <c r="E73" s="7">
        <v>97</v>
      </c>
      <c r="F73" s="24"/>
      <c r="G73" s="44">
        <f t="shared" si="5"/>
        <v>94</v>
      </c>
      <c r="H73" s="37"/>
      <c r="I73" s="37"/>
      <c r="J73" s="38"/>
      <c r="K73" s="38"/>
      <c r="L73" s="38"/>
      <c r="M73" s="38"/>
      <c r="N73" s="38"/>
      <c r="O73" s="50" t="s">
        <v>32</v>
      </c>
      <c r="P73" s="7">
        <v>92</v>
      </c>
      <c r="Q73" s="7">
        <v>93</v>
      </c>
      <c r="R73" s="7">
        <v>93</v>
      </c>
      <c r="S73" s="7">
        <v>91</v>
      </c>
      <c r="T73" s="24"/>
      <c r="U73" s="44">
        <f t="shared" si="6"/>
        <v>92.25</v>
      </c>
    </row>
    <row r="74" spans="1:21" ht="16.5">
      <c r="A74" s="50" t="s">
        <v>65</v>
      </c>
      <c r="B74" s="7">
        <v>92</v>
      </c>
      <c r="C74" s="7">
        <v>93</v>
      </c>
      <c r="D74" s="7">
        <v>90</v>
      </c>
      <c r="E74" s="7">
        <v>93</v>
      </c>
      <c r="G74" s="44">
        <f t="shared" si="5"/>
        <v>92</v>
      </c>
      <c r="H74" s="37"/>
      <c r="I74" s="37"/>
      <c r="J74" s="38"/>
      <c r="K74" s="38"/>
      <c r="L74" s="38"/>
      <c r="M74" s="38"/>
      <c r="N74" s="38"/>
      <c r="O74" s="50" t="s">
        <v>22</v>
      </c>
      <c r="P74" s="7">
        <v>90</v>
      </c>
      <c r="Q74" s="7">
        <v>92</v>
      </c>
      <c r="R74" s="7">
        <v>97</v>
      </c>
      <c r="S74" s="7">
        <v>90</v>
      </c>
      <c r="T74" s="24"/>
      <c r="U74" s="44">
        <f t="shared" si="6"/>
        <v>92.25</v>
      </c>
    </row>
    <row r="75" spans="1:21" ht="16.5">
      <c r="A75" s="50" t="s">
        <v>66</v>
      </c>
      <c r="B75" s="7">
        <v>93</v>
      </c>
      <c r="C75" s="7">
        <v>93</v>
      </c>
      <c r="D75" s="7">
        <v>91</v>
      </c>
      <c r="E75" s="7">
        <v>93</v>
      </c>
      <c r="F75" s="24"/>
      <c r="G75" s="44">
        <f t="shared" si="5"/>
        <v>92.5</v>
      </c>
      <c r="H75" s="37"/>
      <c r="I75" s="37"/>
      <c r="J75" s="38"/>
      <c r="K75" s="38"/>
      <c r="L75" s="38"/>
      <c r="M75" s="38"/>
      <c r="N75" s="38"/>
      <c r="O75" s="50" t="s">
        <v>20</v>
      </c>
      <c r="P75" s="7">
        <v>93</v>
      </c>
      <c r="Q75" s="7">
        <v>95</v>
      </c>
      <c r="R75" s="7">
        <v>86</v>
      </c>
      <c r="S75" s="7">
        <v>94</v>
      </c>
      <c r="T75" s="24"/>
      <c r="U75" s="44">
        <f t="shared" si="6"/>
        <v>92</v>
      </c>
    </row>
    <row r="76" spans="1:21" ht="16.5">
      <c r="A76" s="50" t="s">
        <v>67</v>
      </c>
      <c r="B76" s="7">
        <v>96</v>
      </c>
      <c r="C76" s="7">
        <v>95</v>
      </c>
      <c r="D76" s="7">
        <v>92</v>
      </c>
      <c r="E76" s="7">
        <v>96</v>
      </c>
      <c r="F76" s="24"/>
      <c r="G76" s="44">
        <f t="shared" si="5"/>
        <v>94.75</v>
      </c>
      <c r="I76" s="37"/>
      <c r="J76" s="38"/>
      <c r="K76" s="38"/>
      <c r="L76" s="38"/>
      <c r="M76" s="38"/>
      <c r="N76" s="38"/>
      <c r="O76" s="50" t="s">
        <v>40</v>
      </c>
      <c r="P76" s="7">
        <v>92</v>
      </c>
      <c r="Q76" s="7">
        <v>93</v>
      </c>
      <c r="R76" s="7">
        <v>90</v>
      </c>
      <c r="S76" s="7">
        <v>93</v>
      </c>
      <c r="T76" s="11"/>
      <c r="U76" s="44">
        <f t="shared" si="6"/>
        <v>92</v>
      </c>
    </row>
    <row r="77" spans="1:21" ht="16.5">
      <c r="A77" s="50" t="s">
        <v>47</v>
      </c>
      <c r="B77" s="7">
        <v>93</v>
      </c>
      <c r="C77" s="7">
        <v>94</v>
      </c>
      <c r="D77" s="7">
        <v>92</v>
      </c>
      <c r="E77" s="7">
        <v>93</v>
      </c>
      <c r="F77" s="24"/>
      <c r="G77" s="44">
        <f t="shared" si="5"/>
        <v>93</v>
      </c>
      <c r="O77" s="50" t="s">
        <v>19</v>
      </c>
      <c r="P77" s="7">
        <v>93</v>
      </c>
      <c r="Q77" s="7">
        <v>89</v>
      </c>
      <c r="R77" s="7">
        <v>89</v>
      </c>
      <c r="S77" s="7">
        <v>94</v>
      </c>
      <c r="T77" s="24"/>
      <c r="U77" s="44">
        <f t="shared" si="6"/>
        <v>91.25</v>
      </c>
    </row>
    <row r="78" spans="1:21" ht="16.5">
      <c r="A78" s="50" t="s">
        <v>69</v>
      </c>
      <c r="B78" s="7">
        <v>98</v>
      </c>
      <c r="C78" s="7">
        <v>94</v>
      </c>
      <c r="D78" s="7">
        <v>91</v>
      </c>
      <c r="E78" s="7">
        <v>93</v>
      </c>
      <c r="F78" s="24"/>
      <c r="G78" s="44">
        <f t="shared" si="5"/>
        <v>94</v>
      </c>
      <c r="O78" s="50" t="s">
        <v>33</v>
      </c>
      <c r="P78" s="7">
        <v>92</v>
      </c>
      <c r="Q78" s="7">
        <v>89</v>
      </c>
      <c r="R78" s="7">
        <v>92</v>
      </c>
      <c r="S78" s="7">
        <v>92</v>
      </c>
      <c r="U78" s="44">
        <f t="shared" si="6"/>
        <v>91.25</v>
      </c>
    </row>
    <row r="79" spans="1:21" ht="16.5">
      <c r="A79" s="50" t="s">
        <v>51</v>
      </c>
      <c r="B79" s="7">
        <v>93</v>
      </c>
      <c r="C79" s="7">
        <v>89</v>
      </c>
      <c r="D79" s="7">
        <v>89</v>
      </c>
      <c r="E79" s="7">
        <v>94</v>
      </c>
      <c r="F79" s="24"/>
      <c r="G79" s="44">
        <f t="shared" si="5"/>
        <v>91.25</v>
      </c>
      <c r="O79" s="50" t="s">
        <v>31</v>
      </c>
      <c r="P79" s="7">
        <v>89</v>
      </c>
      <c r="Q79" s="7">
        <v>92</v>
      </c>
      <c r="R79" s="7">
        <v>91</v>
      </c>
      <c r="S79" s="7">
        <v>92</v>
      </c>
      <c r="T79" s="24"/>
      <c r="U79" s="44">
        <f t="shared" si="6"/>
        <v>91</v>
      </c>
    </row>
    <row r="80" spans="1:21" ht="16.5">
      <c r="A80" s="50" t="s">
        <v>52</v>
      </c>
      <c r="B80" s="7">
        <v>93</v>
      </c>
      <c r="C80" s="7">
        <v>95</v>
      </c>
      <c r="D80" s="7">
        <v>86</v>
      </c>
      <c r="E80" s="7">
        <v>94</v>
      </c>
      <c r="F80" s="24"/>
      <c r="G80" s="44">
        <f t="shared" si="5"/>
        <v>92</v>
      </c>
      <c r="H80" s="23"/>
      <c r="O80" s="50" t="s">
        <v>21</v>
      </c>
      <c r="P80" s="7">
        <v>89</v>
      </c>
      <c r="Q80" s="7">
        <v>94</v>
      </c>
      <c r="R80" s="7">
        <v>84</v>
      </c>
      <c r="S80" s="7">
        <v>91</v>
      </c>
      <c r="T80" s="24"/>
      <c r="U80" s="44">
        <f t="shared" si="6"/>
        <v>89.5</v>
      </c>
    </row>
    <row r="81" spans="1:21" ht="16.5">
      <c r="A81" s="50" t="s">
        <v>61</v>
      </c>
      <c r="B81" s="7">
        <v>93</v>
      </c>
      <c r="C81" s="7">
        <v>90</v>
      </c>
      <c r="D81" s="7">
        <v>95</v>
      </c>
      <c r="E81" s="7">
        <v>94</v>
      </c>
      <c r="F81" s="3"/>
      <c r="G81" s="44">
        <f t="shared" si="5"/>
        <v>93</v>
      </c>
      <c r="O81" s="50" t="s">
        <v>17</v>
      </c>
      <c r="P81" s="7">
        <v>89</v>
      </c>
      <c r="Q81" s="7">
        <v>83</v>
      </c>
      <c r="R81" s="7">
        <v>93</v>
      </c>
      <c r="S81" s="7">
        <v>89</v>
      </c>
      <c r="T81" s="24"/>
      <c r="U81" s="44">
        <f t="shared" si="6"/>
        <v>88.5</v>
      </c>
    </row>
    <row r="82" spans="1:21" ht="16.5">
      <c r="A82" s="50" t="s">
        <v>48</v>
      </c>
      <c r="B82" s="7">
        <v>88</v>
      </c>
      <c r="C82" s="7">
        <v>96</v>
      </c>
      <c r="D82" s="7">
        <v>97</v>
      </c>
      <c r="E82" s="7">
        <v>93</v>
      </c>
      <c r="F82" s="24"/>
      <c r="G82" s="44">
        <f t="shared" si="5"/>
        <v>93.5</v>
      </c>
      <c r="O82" s="50" t="s">
        <v>30</v>
      </c>
      <c r="P82" s="7">
        <v>91</v>
      </c>
      <c r="Q82" s="7">
        <v>89</v>
      </c>
      <c r="R82" s="7">
        <v>83</v>
      </c>
      <c r="S82" s="7">
        <v>90</v>
      </c>
      <c r="T82" s="24"/>
      <c r="U82" s="44">
        <f t="shared" si="6"/>
        <v>88.25</v>
      </c>
    </row>
    <row r="83" spans="1:21" ht="16.5">
      <c r="A83" s="50" t="s">
        <v>53</v>
      </c>
      <c r="B83" s="7">
        <v>89</v>
      </c>
      <c r="C83" s="7">
        <v>94</v>
      </c>
      <c r="D83" s="7">
        <v>84</v>
      </c>
      <c r="E83" s="7">
        <v>91</v>
      </c>
      <c r="F83" s="24"/>
      <c r="G83" s="44">
        <f t="shared" si="5"/>
        <v>89.5</v>
      </c>
      <c r="O83" s="50" t="s">
        <v>29</v>
      </c>
      <c r="P83" s="7">
        <v>84</v>
      </c>
      <c r="Q83" s="7">
        <v>89</v>
      </c>
      <c r="R83" s="7">
        <v>91</v>
      </c>
      <c r="S83" s="7">
        <v>83</v>
      </c>
      <c r="T83" s="24"/>
      <c r="U83" s="44">
        <f t="shared" si="6"/>
        <v>86.75</v>
      </c>
    </row>
    <row r="84" spans="1:21" ht="17.25" thickBot="1">
      <c r="A84" s="51" t="s">
        <v>59</v>
      </c>
      <c r="B84" s="52">
        <v>92</v>
      </c>
      <c r="C84" s="52">
        <v>93</v>
      </c>
      <c r="D84" s="52">
        <v>93</v>
      </c>
      <c r="E84" s="52">
        <v>91</v>
      </c>
      <c r="F84" s="45"/>
      <c r="G84" s="46">
        <f t="shared" si="5"/>
        <v>92.25</v>
      </c>
      <c r="O84" s="51" t="s">
        <v>27</v>
      </c>
      <c r="P84" s="52">
        <v>86</v>
      </c>
      <c r="Q84" s="52">
        <v>91</v>
      </c>
      <c r="R84" s="52">
        <v>79</v>
      </c>
      <c r="S84" s="52">
        <v>90</v>
      </c>
      <c r="T84" s="45"/>
      <c r="U84" s="46">
        <f t="shared" si="6"/>
        <v>86.5</v>
      </c>
    </row>
    <row r="85" ht="17.25" thickTop="1">
      <c r="G85" s="4"/>
    </row>
  </sheetData>
  <sheetProtection/>
  <mergeCells count="3">
    <mergeCell ref="P26:S26"/>
    <mergeCell ref="A1:V1"/>
    <mergeCell ref="A55:V55"/>
  </mergeCells>
  <printOptions horizontalCentered="1"/>
  <pageMargins left="0.2" right="0.13" top="0.66" bottom="0.984251968503937" header="0.27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2015-07-05T21:07:16Z</dcterms:modified>
  <cp:category/>
  <cp:version/>
  <cp:contentType/>
  <cp:contentStatus/>
</cp:coreProperties>
</file>