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90" yWindow="45" windowWidth="9765" windowHeight="6495" activeTab="0"/>
  </bookViews>
  <sheets>
    <sheet name="Sheet1" sheetId="1" r:id="rId1"/>
    <sheet name="Macros" sheetId="2" state="veryHidden" r:id="rId2"/>
  </sheets>
  <definedNames>
    <definedName name="_xlnm.Print_Area" localSheetId="0">'Sheet1'!$A$1:$V$81</definedName>
  </definedNames>
  <calcPr fullCalcOnLoad="1"/>
</workbook>
</file>

<file path=xl/sharedStrings.xml><?xml version="1.0" encoding="utf-8"?>
<sst xmlns="http://schemas.openxmlformats.org/spreadsheetml/2006/main" count="130" uniqueCount="46">
  <si>
    <t xml:space="preserve"> </t>
  </si>
  <si>
    <t>Mean</t>
  </si>
  <si>
    <t>Score Table</t>
  </si>
  <si>
    <t>Total</t>
  </si>
  <si>
    <t>Position</t>
  </si>
  <si>
    <t>Handicaps</t>
  </si>
  <si>
    <t>Alphabetical</t>
  </si>
  <si>
    <t>Round</t>
  </si>
  <si>
    <t>Numerical</t>
  </si>
  <si>
    <t>Handicapped Total</t>
  </si>
  <si>
    <t>Bradfield D</t>
  </si>
  <si>
    <t>Dauntsey's F</t>
  </si>
  <si>
    <t>Bradfield E</t>
  </si>
  <si>
    <t>Monmouth B</t>
  </si>
  <si>
    <t>Oundle C</t>
  </si>
  <si>
    <t>Oundle D</t>
  </si>
  <si>
    <t>Tonbridge F</t>
  </si>
  <si>
    <t>Town, H</t>
  </si>
  <si>
    <t>Ripley, S</t>
  </si>
  <si>
    <t>Fleming-Jones, L</t>
  </si>
  <si>
    <t>Walch, H</t>
  </si>
  <si>
    <t>Yang, T</t>
  </si>
  <si>
    <t>Belewkov, N</t>
  </si>
  <si>
    <t>Dixon-Smith, T</t>
  </si>
  <si>
    <t>Cussons, A</t>
  </si>
  <si>
    <t>Pathak, B</t>
  </si>
  <si>
    <t>Bruce-Gardyne, E</t>
  </si>
  <si>
    <t>Shelley, C</t>
  </si>
  <si>
    <t>Richardson, A</t>
  </si>
  <si>
    <t>McBride, H</t>
  </si>
  <si>
    <t>Bourne, R</t>
  </si>
  <si>
    <t>Orton, M</t>
  </si>
  <si>
    <t>Smith, G</t>
  </si>
  <si>
    <t>Vinnicombe, L</t>
  </si>
  <si>
    <t>Talbot, C</t>
  </si>
  <si>
    <t>Taylor, J</t>
  </si>
  <si>
    <t>De Messter, H</t>
  </si>
  <si>
    <t>Elkin, A</t>
  </si>
  <si>
    <t>Sax, S</t>
  </si>
  <si>
    <t>Shafirovich, M</t>
  </si>
  <si>
    <t>Tilling, H</t>
  </si>
  <si>
    <t>DNS</t>
  </si>
  <si>
    <t>Morriss. A</t>
  </si>
  <si>
    <t>Wong. N</t>
  </si>
  <si>
    <t>Some excellent shooting, and incredibly close at the end!
Congratulations to Dauntsey's.
HPS for Yang from Oundle C.
Merry Christmas and good shooting next year.
A Hudson</t>
  </si>
  <si>
    <t>BSSRA Autumn League 2016  Section 2 - Division 5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</si>
</sst>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i/>
      <sz val="11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3" fillId="15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7" borderId="0" applyNumberFormat="0" applyBorder="0" applyAlignment="0" applyProtection="0"/>
    <xf numFmtId="0" fontId="0" fillId="4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Continuous"/>
    </xf>
    <xf numFmtId="164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164" fontId="3" fillId="0" borderId="17" xfId="0" applyNumberFormat="1" applyFont="1" applyBorder="1" applyAlignment="1">
      <alignment horizontal="center"/>
    </xf>
    <xf numFmtId="0" fontId="3" fillId="18" borderId="0" xfId="0" applyFont="1" applyFill="1" applyBorder="1" applyAlignment="1">
      <alignment/>
    </xf>
    <xf numFmtId="0" fontId="3" fillId="18" borderId="16" xfId="0" applyFont="1" applyFill="1" applyBorder="1" applyAlignment="1">
      <alignment/>
    </xf>
    <xf numFmtId="0" fontId="6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1"/>
  <sheetViews>
    <sheetView showZeros="0" tabSelected="1" zoomScalePageLayoutView="0" workbookViewId="0" topLeftCell="A1">
      <selection activeCell="A1" sqref="A1:V1"/>
    </sheetView>
  </sheetViews>
  <sheetFormatPr defaultColWidth="9.140625" defaultRowHeight="12.75"/>
  <cols>
    <col min="1" max="1" width="22.140625" style="1" customWidth="1"/>
    <col min="2" max="2" width="5.8515625" style="1" bestFit="1" customWidth="1"/>
    <col min="3" max="6" width="4.7109375" style="1" customWidth="1"/>
    <col min="7" max="7" width="8.421875" style="4" bestFit="1" customWidth="1"/>
    <col min="8" max="8" width="1.7109375" style="1" customWidth="1"/>
    <col min="9" max="9" width="14.7109375" style="1" hidden="1" customWidth="1"/>
    <col min="10" max="14" width="3.7109375" style="7" hidden="1" customWidth="1"/>
    <col min="15" max="15" width="17.28125" style="1" customWidth="1"/>
    <col min="16" max="20" width="4.7109375" style="1" customWidth="1"/>
    <col min="21" max="21" width="8.421875" style="1" bestFit="1" customWidth="1"/>
    <col min="22" max="16384" width="9.140625" style="1" customWidth="1"/>
  </cols>
  <sheetData>
    <row r="1" spans="1:22" ht="18.75">
      <c r="A1" s="40" t="s">
        <v>45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2:22" ht="16.5">
      <c r="B2" s="7">
        <v>1</v>
      </c>
      <c r="C2" s="7">
        <v>2</v>
      </c>
      <c r="D2" s="7">
        <v>3</v>
      </c>
      <c r="E2" s="7">
        <v>4</v>
      </c>
      <c r="F2" s="7">
        <v>5</v>
      </c>
      <c r="G2" s="2"/>
      <c r="P2" s="7">
        <v>1</v>
      </c>
      <c r="Q2" s="7">
        <v>2</v>
      </c>
      <c r="R2" s="7">
        <v>3</v>
      </c>
      <c r="S2" s="7">
        <v>4</v>
      </c>
      <c r="T2" s="7">
        <v>5</v>
      </c>
      <c r="U2" s="2"/>
      <c r="V2" s="2"/>
    </row>
    <row r="3" spans="1:22" ht="16.5">
      <c r="A3" s="8"/>
      <c r="B3" s="21"/>
      <c r="C3" s="21"/>
      <c r="D3" s="21"/>
      <c r="E3" s="21"/>
      <c r="F3" s="21"/>
      <c r="G3" s="2"/>
      <c r="O3" s="8"/>
      <c r="P3" s="21"/>
      <c r="Q3" s="21"/>
      <c r="R3" s="21"/>
      <c r="S3" s="21"/>
      <c r="T3" s="21"/>
      <c r="U3" s="2"/>
      <c r="V3" s="2"/>
    </row>
    <row r="4" spans="1:22" ht="16.5">
      <c r="A4" s="24" t="s">
        <v>10</v>
      </c>
      <c r="B4" s="7"/>
      <c r="C4" s="7"/>
      <c r="D4" s="7"/>
      <c r="E4" s="7"/>
      <c r="F4" s="7"/>
      <c r="G4" s="9" t="s">
        <v>1</v>
      </c>
      <c r="O4" s="24" t="s">
        <v>15</v>
      </c>
      <c r="P4" s="7"/>
      <c r="Q4" s="7"/>
      <c r="R4" s="7"/>
      <c r="S4" s="7"/>
      <c r="T4" s="7"/>
      <c r="U4" s="9" t="s">
        <v>1</v>
      </c>
      <c r="V4" s="9"/>
    </row>
    <row r="5" spans="1:22" ht="16.5">
      <c r="A5" s="1" t="s">
        <v>36</v>
      </c>
      <c r="B5" s="1">
        <v>69</v>
      </c>
      <c r="C5" s="1">
        <v>52</v>
      </c>
      <c r="D5" s="1">
        <v>74</v>
      </c>
      <c r="E5" s="1">
        <v>75</v>
      </c>
      <c r="F5" s="1">
        <v>85</v>
      </c>
      <c r="G5" s="2">
        <f>AVERAGE(B5:F5)</f>
        <v>71</v>
      </c>
      <c r="O5" s="1" t="s">
        <v>26</v>
      </c>
      <c r="P5" s="1">
        <v>94</v>
      </c>
      <c r="Q5" s="1">
        <v>88</v>
      </c>
      <c r="R5" s="1">
        <v>89</v>
      </c>
      <c r="S5" s="1">
        <v>90</v>
      </c>
      <c r="T5" s="1">
        <v>91</v>
      </c>
      <c r="U5" s="2">
        <f>AVERAGE(P5:T5)</f>
        <v>90.4</v>
      </c>
      <c r="V5" s="2"/>
    </row>
    <row r="6" spans="1:22" ht="16.5">
      <c r="A6" s="1" t="s">
        <v>34</v>
      </c>
      <c r="B6" s="1">
        <v>87</v>
      </c>
      <c r="C6" s="1">
        <v>89</v>
      </c>
      <c r="D6" s="1">
        <v>93</v>
      </c>
      <c r="E6" s="1">
        <v>94</v>
      </c>
      <c r="F6" s="1">
        <v>85</v>
      </c>
      <c r="G6" s="2">
        <f aca="true" t="shared" si="0" ref="G6:G40">AVERAGE(B6:F6)</f>
        <v>89.6</v>
      </c>
      <c r="O6" s="1" t="s">
        <v>25</v>
      </c>
      <c r="P6" s="1">
        <v>90</v>
      </c>
      <c r="Q6" s="1">
        <v>97</v>
      </c>
      <c r="R6" s="1">
        <v>94</v>
      </c>
      <c r="S6" s="1">
        <v>98</v>
      </c>
      <c r="T6" s="1">
        <v>96</v>
      </c>
      <c r="U6" s="2">
        <f aca="true" t="shared" si="1" ref="U6:U17">AVERAGE(P6:T6)</f>
        <v>95</v>
      </c>
      <c r="V6" s="2"/>
    </row>
    <row r="7" spans="1:22" ht="16.5">
      <c r="A7" s="1" t="s">
        <v>35</v>
      </c>
      <c r="B7" s="1">
        <v>91</v>
      </c>
      <c r="C7" s="1">
        <v>76</v>
      </c>
      <c r="D7" s="1">
        <v>87</v>
      </c>
      <c r="E7" s="1">
        <v>83</v>
      </c>
      <c r="F7" s="1">
        <v>92</v>
      </c>
      <c r="G7" s="2">
        <f t="shared" si="0"/>
        <v>85.8</v>
      </c>
      <c r="O7" s="1" t="s">
        <v>28</v>
      </c>
      <c r="P7" s="1">
        <v>86</v>
      </c>
      <c r="Q7" s="1">
        <v>89</v>
      </c>
      <c r="R7" s="1">
        <v>95</v>
      </c>
      <c r="S7" s="1">
        <v>96</v>
      </c>
      <c r="T7" s="1">
        <v>90</v>
      </c>
      <c r="U7" s="2">
        <f t="shared" si="1"/>
        <v>91.2</v>
      </c>
      <c r="V7" s="2"/>
    </row>
    <row r="8" spans="1:22" ht="16.5">
      <c r="A8" s="1" t="s">
        <v>42</v>
      </c>
      <c r="E8" s="1">
        <v>86</v>
      </c>
      <c r="G8" s="2">
        <f t="shared" si="0"/>
        <v>86</v>
      </c>
      <c r="O8" s="1" t="s">
        <v>27</v>
      </c>
      <c r="P8" s="1">
        <v>87</v>
      </c>
      <c r="Q8" s="1">
        <v>91</v>
      </c>
      <c r="R8" s="1">
        <v>95</v>
      </c>
      <c r="S8" s="1">
        <v>93</v>
      </c>
      <c r="T8" s="1">
        <v>96</v>
      </c>
      <c r="U8" s="2">
        <f>AVERAGE(P8:T8)</f>
        <v>92.4</v>
      </c>
      <c r="V8" s="2"/>
    </row>
    <row r="9" spans="1:22" ht="16.5">
      <c r="A9" s="1" t="s">
        <v>33</v>
      </c>
      <c r="B9" s="1">
        <v>87</v>
      </c>
      <c r="C9" s="1">
        <v>91</v>
      </c>
      <c r="D9" s="1">
        <v>95</v>
      </c>
      <c r="F9" s="1">
        <v>85</v>
      </c>
      <c r="G9" s="2">
        <f t="shared" si="0"/>
        <v>89.5</v>
      </c>
      <c r="O9" s="5" t="s">
        <v>3</v>
      </c>
      <c r="P9" s="20">
        <f>SUM(P5:P8)</f>
        <v>357</v>
      </c>
      <c r="Q9" s="20">
        <f>SUM(Q5:Q8)</f>
        <v>365</v>
      </c>
      <c r="R9" s="20">
        <f>SUM(R5:R8)</f>
        <v>373</v>
      </c>
      <c r="S9" s="20">
        <f>SUM(S5:S8)</f>
        <v>377</v>
      </c>
      <c r="T9" s="20">
        <f>SUM(T5:T8)</f>
        <v>373</v>
      </c>
      <c r="U9" s="2"/>
      <c r="V9" s="2"/>
    </row>
    <row r="10" spans="1:22" ht="16.5">
      <c r="A10" s="5" t="s">
        <v>3</v>
      </c>
      <c r="B10" s="20">
        <f>SUM(B5:B9)</f>
        <v>334</v>
      </c>
      <c r="C10" s="20">
        <f>SUM(C5:C9)</f>
        <v>308</v>
      </c>
      <c r="D10" s="20">
        <f>SUM(D5:D9)</f>
        <v>349</v>
      </c>
      <c r="E10" s="20">
        <f>SUM(E5:E9)</f>
        <v>338</v>
      </c>
      <c r="F10" s="20">
        <f>SUM(F5:F9)</f>
        <v>347</v>
      </c>
      <c r="G10" s="2"/>
      <c r="O10" s="5" t="s">
        <v>9</v>
      </c>
      <c r="P10" s="3">
        <f>IF(P9=0,0,P9+$P28)</f>
        <v>369</v>
      </c>
      <c r="Q10" s="3">
        <f>IF(Q9=0,0,Q9+$P28)</f>
        <v>377</v>
      </c>
      <c r="R10" s="3">
        <f>IF(R9=0,0,R9+$P28)</f>
        <v>385</v>
      </c>
      <c r="S10" s="3">
        <f>IF(S9=0,0,S9+$P28)</f>
        <v>389</v>
      </c>
      <c r="T10" s="3">
        <f>IF(T9=0,0,T9+$P28)</f>
        <v>385</v>
      </c>
      <c r="U10" s="2"/>
      <c r="V10" s="2"/>
    </row>
    <row r="11" spans="1:22" ht="16.5">
      <c r="A11" s="5" t="s">
        <v>9</v>
      </c>
      <c r="B11" s="3">
        <f>IF(B10=0,0,B10+$P23)</f>
        <v>366</v>
      </c>
      <c r="C11" s="3">
        <f>IF(C10=0,0,C10+$P23)</f>
        <v>340</v>
      </c>
      <c r="D11" s="3">
        <f>IF(D10=0,0,D10+$P23)</f>
        <v>381</v>
      </c>
      <c r="E11" s="3">
        <f>IF(E10=0,0,E10+$P23)</f>
        <v>370</v>
      </c>
      <c r="F11" s="3">
        <f>IF(F10=0,0,F10+$P23)</f>
        <v>379</v>
      </c>
      <c r="G11" s="2"/>
      <c r="O11" s="10"/>
      <c r="P11" s="3"/>
      <c r="Q11" s="3"/>
      <c r="R11" s="3"/>
      <c r="S11" s="5" t="s">
        <v>9</v>
      </c>
      <c r="T11" s="5"/>
      <c r="U11" s="2"/>
      <c r="V11" s="2"/>
    </row>
    <row r="12" spans="1:22" ht="16.5">
      <c r="A12" s="10"/>
      <c r="B12" s="3"/>
      <c r="C12" s="3"/>
      <c r="D12" s="3"/>
      <c r="E12" s="5" t="s">
        <v>9</v>
      </c>
      <c r="F12" s="5"/>
      <c r="G12" s="2"/>
      <c r="V12" s="2"/>
    </row>
    <row r="13" spans="1:22" ht="16.5">
      <c r="A13" s="24" t="s">
        <v>12</v>
      </c>
      <c r="B13" s="7"/>
      <c r="C13" s="7"/>
      <c r="D13" s="7"/>
      <c r="E13" s="7"/>
      <c r="F13" s="7"/>
      <c r="G13" s="2"/>
      <c r="O13" s="24" t="s">
        <v>16</v>
      </c>
      <c r="P13" s="7"/>
      <c r="Q13" s="7"/>
      <c r="R13" s="7"/>
      <c r="S13" s="7"/>
      <c r="T13" s="7"/>
      <c r="U13" s="2"/>
      <c r="V13" s="11"/>
    </row>
    <row r="14" spans="7:21" ht="16.5">
      <c r="G14" s="2" t="e">
        <f t="shared" si="0"/>
        <v>#DIV/0!</v>
      </c>
      <c r="O14" s="1" t="s">
        <v>37</v>
      </c>
      <c r="P14" s="1">
        <v>94</v>
      </c>
      <c r="Q14" s="1">
        <v>96</v>
      </c>
      <c r="R14" s="1">
        <v>94</v>
      </c>
      <c r="S14" s="1">
        <v>93</v>
      </c>
      <c r="T14" s="1">
        <v>98</v>
      </c>
      <c r="U14" s="2">
        <f t="shared" si="1"/>
        <v>95</v>
      </c>
    </row>
    <row r="15" spans="7:21" ht="16.5">
      <c r="G15" s="2" t="e">
        <f t="shared" si="0"/>
        <v>#DIV/0!</v>
      </c>
      <c r="O15" s="1" t="s">
        <v>38</v>
      </c>
      <c r="P15" s="1">
        <v>86</v>
      </c>
      <c r="Q15" s="1">
        <v>92</v>
      </c>
      <c r="R15" s="1">
        <v>92</v>
      </c>
      <c r="S15" s="1">
        <v>93</v>
      </c>
      <c r="T15" s="1">
        <v>94</v>
      </c>
      <c r="U15" s="2">
        <f t="shared" si="1"/>
        <v>91.4</v>
      </c>
    </row>
    <row r="16" spans="7:21" ht="16.5">
      <c r="G16" s="2" t="e">
        <f t="shared" si="0"/>
        <v>#DIV/0!</v>
      </c>
      <c r="O16" s="1" t="s">
        <v>39</v>
      </c>
      <c r="P16" s="1">
        <v>92</v>
      </c>
      <c r="Q16" s="27">
        <v>84</v>
      </c>
      <c r="R16" s="1">
        <v>91</v>
      </c>
      <c r="S16" s="1">
        <v>92</v>
      </c>
      <c r="T16" s="1">
        <v>93</v>
      </c>
      <c r="U16" s="2">
        <f t="shared" si="1"/>
        <v>90.4</v>
      </c>
    </row>
    <row r="17" spans="7:21" ht="16.5">
      <c r="G17" s="2" t="e">
        <f t="shared" si="0"/>
        <v>#DIV/0!</v>
      </c>
      <c r="O17" s="1" t="s">
        <v>40</v>
      </c>
      <c r="P17" s="1">
        <v>88</v>
      </c>
      <c r="Q17" s="1">
        <v>88</v>
      </c>
      <c r="R17" s="1">
        <v>90</v>
      </c>
      <c r="S17" s="1">
        <v>96</v>
      </c>
      <c r="T17" s="1">
        <v>93</v>
      </c>
      <c r="U17" s="2">
        <f t="shared" si="1"/>
        <v>91</v>
      </c>
    </row>
    <row r="18" spans="1:21" ht="16.5">
      <c r="A18" s="5" t="s">
        <v>3</v>
      </c>
      <c r="B18" s="20">
        <f>SUM(B14:B17)</f>
        <v>0</v>
      </c>
      <c r="C18" s="20">
        <f>SUM(C14:C17)</f>
        <v>0</v>
      </c>
      <c r="D18" s="20">
        <f>SUM(D14:D17)</f>
        <v>0</v>
      </c>
      <c r="E18" s="20">
        <f>SUM(E14:E17)</f>
        <v>0</v>
      </c>
      <c r="F18" s="20"/>
      <c r="G18" s="2">
        <f t="shared" si="0"/>
        <v>0</v>
      </c>
      <c r="O18" s="5" t="s">
        <v>3</v>
      </c>
      <c r="P18" s="20">
        <f>SUM(P14:P17)</f>
        <v>360</v>
      </c>
      <c r="Q18" s="20">
        <f>SUM(Q14:Q17)</f>
        <v>360</v>
      </c>
      <c r="R18" s="20">
        <f>SUM(R14:R17)</f>
        <v>367</v>
      </c>
      <c r="S18" s="20">
        <f>SUM(S14:S17)</f>
        <v>374</v>
      </c>
      <c r="T18" s="20">
        <f>SUM(T14:T17)</f>
        <v>378</v>
      </c>
      <c r="U18" s="2"/>
    </row>
    <row r="19" spans="1:21" ht="16.5">
      <c r="A19" s="5" t="s">
        <v>9</v>
      </c>
      <c r="B19" s="3">
        <f>IF(B18=0,0,B18+$P24)</f>
        <v>0</v>
      </c>
      <c r="C19" s="3">
        <f>IF(C18=0,0,C18+$P24)</f>
        <v>0</v>
      </c>
      <c r="D19" s="3">
        <f>IF(D18=0,0,D18+$P24)</f>
        <v>0</v>
      </c>
      <c r="E19" s="3">
        <f>IF(E18=0,0,E18+$P24)</f>
        <v>0</v>
      </c>
      <c r="F19" s="3"/>
      <c r="G19" s="2">
        <f t="shared" si="0"/>
        <v>0</v>
      </c>
      <c r="O19" s="5" t="s">
        <v>9</v>
      </c>
      <c r="P19" s="3">
        <f>IF(P18=0,0,P18+$P29)</f>
        <v>373</v>
      </c>
      <c r="Q19" s="3">
        <f>IF(Q18=0,0,Q18+$P29)</f>
        <v>373</v>
      </c>
      <c r="R19" s="3">
        <f>IF(R18=0,0,R18+$P29)</f>
        <v>380</v>
      </c>
      <c r="S19" s="3">
        <f>IF(S18=0,0,S18+$P29)</f>
        <v>387</v>
      </c>
      <c r="T19" s="3">
        <f>IF(T18=0,0,T18+$P29)</f>
        <v>391</v>
      </c>
      <c r="U19" s="2"/>
    </row>
    <row r="20" spans="1:21" ht="16.5">
      <c r="A20" s="10"/>
      <c r="B20" s="3"/>
      <c r="C20" s="3"/>
      <c r="D20" s="3"/>
      <c r="E20" s="5" t="s">
        <v>9</v>
      </c>
      <c r="F20" s="5"/>
      <c r="G20" s="2"/>
      <c r="O20" s="10"/>
      <c r="P20" s="3"/>
      <c r="Q20" s="3"/>
      <c r="R20" s="3"/>
      <c r="S20" s="5" t="s">
        <v>9</v>
      </c>
      <c r="T20" s="5"/>
      <c r="U20" s="4"/>
    </row>
    <row r="21" spans="1:7" ht="16.5">
      <c r="A21" s="24" t="s">
        <v>11</v>
      </c>
      <c r="B21" s="14" t="s">
        <v>0</v>
      </c>
      <c r="C21" s="14" t="s">
        <v>0</v>
      </c>
      <c r="D21" s="14" t="s">
        <v>0</v>
      </c>
      <c r="E21" s="14" t="s">
        <v>0</v>
      </c>
      <c r="F21" s="14"/>
      <c r="G21" s="2"/>
    </row>
    <row r="22" spans="1:16" ht="16.5">
      <c r="A22" s="1" t="s">
        <v>30</v>
      </c>
      <c r="B22" s="1">
        <v>90</v>
      </c>
      <c r="C22" s="1">
        <v>90</v>
      </c>
      <c r="D22" s="1">
        <v>95</v>
      </c>
      <c r="E22" s="1">
        <v>94</v>
      </c>
      <c r="F22" s="1">
        <v>94</v>
      </c>
      <c r="G22" s="2">
        <f t="shared" si="0"/>
        <v>92.6</v>
      </c>
      <c r="O22" s="13" t="s">
        <v>5</v>
      </c>
      <c r="P22" s="7"/>
    </row>
    <row r="23" spans="1:16" ht="16.5">
      <c r="A23" s="1" t="s">
        <v>29</v>
      </c>
      <c r="B23" s="1">
        <v>89</v>
      </c>
      <c r="C23" s="1">
        <v>88</v>
      </c>
      <c r="D23" s="1">
        <v>93</v>
      </c>
      <c r="E23" s="1">
        <v>91</v>
      </c>
      <c r="F23" s="1">
        <v>93</v>
      </c>
      <c r="G23" s="2">
        <f t="shared" si="0"/>
        <v>90.8</v>
      </c>
      <c r="O23" s="22" t="str">
        <f aca="true" t="shared" si="2" ref="O23:O29">O40</f>
        <v>Bradfield D</v>
      </c>
      <c r="P23" s="7">
        <v>32</v>
      </c>
    </row>
    <row r="24" spans="1:16" ht="16.5">
      <c r="A24" s="1" t="s">
        <v>31</v>
      </c>
      <c r="B24" s="1">
        <v>96</v>
      </c>
      <c r="C24" s="1">
        <v>96</v>
      </c>
      <c r="D24" s="1">
        <v>96</v>
      </c>
      <c r="E24" s="1">
        <v>92</v>
      </c>
      <c r="F24" s="1">
        <v>94</v>
      </c>
      <c r="G24" s="2">
        <f t="shared" si="0"/>
        <v>94.8</v>
      </c>
      <c r="O24" s="22" t="str">
        <f t="shared" si="2"/>
        <v>Bradfield E</v>
      </c>
      <c r="P24" s="7"/>
    </row>
    <row r="25" spans="1:16" ht="16.5">
      <c r="A25" s="1" t="s">
        <v>32</v>
      </c>
      <c r="B25" s="1">
        <v>89</v>
      </c>
      <c r="C25" s="1">
        <v>90</v>
      </c>
      <c r="D25" s="1">
        <v>92</v>
      </c>
      <c r="E25" s="1">
        <v>97</v>
      </c>
      <c r="F25" s="1">
        <v>96</v>
      </c>
      <c r="G25" s="2">
        <f t="shared" si="0"/>
        <v>92.8</v>
      </c>
      <c r="O25" s="22" t="str">
        <f t="shared" si="2"/>
        <v>Dauntsey's F</v>
      </c>
      <c r="P25" s="7">
        <v>11</v>
      </c>
    </row>
    <row r="26" spans="1:16" ht="16.5">
      <c r="A26" s="5" t="s">
        <v>3</v>
      </c>
      <c r="B26" s="20">
        <f>SUM(B22:B25)</f>
        <v>364</v>
      </c>
      <c r="C26" s="20">
        <f>SUM(C22:C25)</f>
        <v>364</v>
      </c>
      <c r="D26" s="20">
        <f>SUM(D22:D25)</f>
        <v>376</v>
      </c>
      <c r="E26" s="20">
        <f>SUM(E22:E25)</f>
        <v>374</v>
      </c>
      <c r="F26" s="20">
        <f>SUM(F22:F25)</f>
        <v>377</v>
      </c>
      <c r="G26" s="2"/>
      <c r="O26" s="22" t="str">
        <f t="shared" si="2"/>
        <v>Monmouth B</v>
      </c>
      <c r="P26" s="7">
        <v>21</v>
      </c>
    </row>
    <row r="27" spans="1:16" ht="16.5">
      <c r="A27" s="5" t="s">
        <v>9</v>
      </c>
      <c r="B27" s="3">
        <f>IF(B26=0,0,B26+$P25)</f>
        <v>375</v>
      </c>
      <c r="C27" s="3">
        <f>IF(C26=0,0,C26+$P25)</f>
        <v>375</v>
      </c>
      <c r="D27" s="3">
        <f>IF(D26=0,0,D26+$P25)</f>
        <v>387</v>
      </c>
      <c r="E27" s="3">
        <f>IF(E26=0,0,E26+$P25)</f>
        <v>385</v>
      </c>
      <c r="F27" s="3">
        <f>IF(F26=0,0,F26+$P25)</f>
        <v>388</v>
      </c>
      <c r="G27" s="2"/>
      <c r="O27" s="23" t="str">
        <f t="shared" si="2"/>
        <v>Oundle C</v>
      </c>
      <c r="P27" s="7">
        <v>0</v>
      </c>
    </row>
    <row r="28" spans="1:16" ht="16.5">
      <c r="A28" s="10"/>
      <c r="B28" s="3"/>
      <c r="C28" s="3"/>
      <c r="D28" s="3"/>
      <c r="E28" s="5" t="s">
        <v>9</v>
      </c>
      <c r="F28" s="5"/>
      <c r="G28" s="2"/>
      <c r="O28" s="23" t="str">
        <f t="shared" si="2"/>
        <v>Oundle D</v>
      </c>
      <c r="P28" s="7">
        <v>12</v>
      </c>
    </row>
    <row r="29" spans="1:16" ht="16.5">
      <c r="A29" s="24" t="s">
        <v>13</v>
      </c>
      <c r="B29" s="7"/>
      <c r="C29" s="7"/>
      <c r="D29" s="7"/>
      <c r="E29" s="7"/>
      <c r="F29" s="7"/>
      <c r="G29" s="2"/>
      <c r="O29" s="23" t="str">
        <f t="shared" si="2"/>
        <v>Tonbridge F</v>
      </c>
      <c r="P29" s="7">
        <v>13</v>
      </c>
    </row>
    <row r="30" spans="1:7" ht="16.5">
      <c r="A30" s="1" t="s">
        <v>19</v>
      </c>
      <c r="B30" s="1">
        <v>80</v>
      </c>
      <c r="C30" s="1">
        <v>82</v>
      </c>
      <c r="D30" s="1">
        <v>93</v>
      </c>
      <c r="E30" s="1">
        <v>95</v>
      </c>
      <c r="F30" s="1" t="s">
        <v>41</v>
      </c>
      <c r="G30" s="2">
        <f t="shared" si="0"/>
        <v>87.5</v>
      </c>
    </row>
    <row r="31" spans="1:22" ht="16.5">
      <c r="A31" s="1" t="s">
        <v>18</v>
      </c>
      <c r="B31" s="1">
        <v>80</v>
      </c>
      <c r="C31" s="27">
        <v>83</v>
      </c>
      <c r="D31" s="1">
        <v>87</v>
      </c>
      <c r="E31" s="1">
        <v>94</v>
      </c>
      <c r="F31" s="1" t="s">
        <v>41</v>
      </c>
      <c r="G31" s="2">
        <f t="shared" si="0"/>
        <v>86</v>
      </c>
      <c r="O31" s="41" t="s">
        <v>44</v>
      </c>
      <c r="P31" s="41"/>
      <c r="Q31" s="41"/>
      <c r="R31" s="41"/>
      <c r="S31" s="41"/>
      <c r="T31" s="41"/>
      <c r="U31" s="41"/>
      <c r="V31" s="41"/>
    </row>
    <row r="32" spans="1:22" ht="16.5">
      <c r="A32" s="1" t="s">
        <v>17</v>
      </c>
      <c r="B32" s="1">
        <v>93</v>
      </c>
      <c r="C32" s="1">
        <v>86</v>
      </c>
      <c r="D32" s="1">
        <v>93</v>
      </c>
      <c r="E32" s="1">
        <v>97</v>
      </c>
      <c r="F32" s="1">
        <v>99</v>
      </c>
      <c r="G32" s="2">
        <f t="shared" si="0"/>
        <v>93.6</v>
      </c>
      <c r="O32" s="41"/>
      <c r="P32" s="41"/>
      <c r="Q32" s="41"/>
      <c r="R32" s="41"/>
      <c r="S32" s="41"/>
      <c r="T32" s="41"/>
      <c r="U32" s="41"/>
      <c r="V32" s="41"/>
    </row>
    <row r="33" spans="1:22" ht="16.5" customHeight="1">
      <c r="A33" s="1" t="s">
        <v>20</v>
      </c>
      <c r="B33" s="1">
        <v>91</v>
      </c>
      <c r="C33" s="1">
        <v>91</v>
      </c>
      <c r="D33" s="1">
        <v>91</v>
      </c>
      <c r="E33" s="1">
        <v>99</v>
      </c>
      <c r="F33" s="1">
        <v>97</v>
      </c>
      <c r="G33" s="2">
        <f t="shared" si="0"/>
        <v>93.8</v>
      </c>
      <c r="O33" s="41"/>
      <c r="P33" s="41"/>
      <c r="Q33" s="41"/>
      <c r="R33" s="41"/>
      <c r="S33" s="41"/>
      <c r="T33" s="41"/>
      <c r="U33" s="41"/>
      <c r="V33" s="41"/>
    </row>
    <row r="34" spans="1:22" ht="16.5">
      <c r="A34" s="5" t="s">
        <v>3</v>
      </c>
      <c r="B34" s="20">
        <f>SUM(B30:B33)</f>
        <v>344</v>
      </c>
      <c r="C34" s="20">
        <f>SUM(C30:C33)</f>
        <v>342</v>
      </c>
      <c r="D34" s="20">
        <f>SUM(D30:D33)</f>
        <v>364</v>
      </c>
      <c r="E34" s="20">
        <f>SUM(E30:E33)</f>
        <v>385</v>
      </c>
      <c r="F34" s="20">
        <f>SUM(F30:F33)</f>
        <v>196</v>
      </c>
      <c r="G34" s="2"/>
      <c r="O34" s="41"/>
      <c r="P34" s="41"/>
      <c r="Q34" s="41"/>
      <c r="R34" s="41"/>
      <c r="S34" s="41"/>
      <c r="T34" s="41"/>
      <c r="U34" s="41"/>
      <c r="V34" s="41"/>
    </row>
    <row r="35" spans="1:22" ht="16.5">
      <c r="A35" s="5" t="s">
        <v>9</v>
      </c>
      <c r="B35" s="3">
        <f>IF(B34=0,0,B34+$P26)</f>
        <v>365</v>
      </c>
      <c r="C35" s="3">
        <f>IF(C34=0,0,C34+$P26)</f>
        <v>363</v>
      </c>
      <c r="D35" s="3">
        <f>IF(D34=0,0,D34+$P26)</f>
        <v>385</v>
      </c>
      <c r="E35" s="3">
        <f>IF(E34=0,0,E34+$P26)</f>
        <v>406</v>
      </c>
      <c r="F35" s="3">
        <f>IF(F34=0,0,F34+$P26)</f>
        <v>217</v>
      </c>
      <c r="G35" s="2"/>
      <c r="O35" s="41"/>
      <c r="P35" s="41"/>
      <c r="Q35" s="41"/>
      <c r="R35" s="41"/>
      <c r="S35" s="41"/>
      <c r="T35" s="41"/>
      <c r="U35" s="41"/>
      <c r="V35" s="41"/>
    </row>
    <row r="36" spans="1:22" ht="16.5">
      <c r="A36" s="10"/>
      <c r="B36" s="3"/>
      <c r="C36" s="3"/>
      <c r="D36" s="3"/>
      <c r="E36" s="5" t="s">
        <v>9</v>
      </c>
      <c r="F36" s="5"/>
      <c r="G36" s="2"/>
      <c r="O36" s="41"/>
      <c r="P36" s="41"/>
      <c r="Q36" s="41"/>
      <c r="R36" s="41"/>
      <c r="S36" s="41"/>
      <c r="T36" s="41"/>
      <c r="U36" s="41"/>
      <c r="V36" s="41"/>
    </row>
    <row r="37" spans="1:22" ht="16.5">
      <c r="A37" s="24" t="s">
        <v>14</v>
      </c>
      <c r="B37" s="7"/>
      <c r="C37" s="7"/>
      <c r="D37" s="7"/>
      <c r="E37" s="7"/>
      <c r="F37" s="7"/>
      <c r="G37" s="2"/>
      <c r="O37" s="41"/>
      <c r="P37" s="41"/>
      <c r="Q37" s="41"/>
      <c r="R37" s="41"/>
      <c r="S37" s="41"/>
      <c r="T37" s="41"/>
      <c r="U37" s="41"/>
      <c r="V37" s="41"/>
    </row>
    <row r="38" spans="1:22" ht="16.5">
      <c r="A38" s="1" t="s">
        <v>22</v>
      </c>
      <c r="B38" s="1">
        <v>93</v>
      </c>
      <c r="C38" s="1">
        <v>95</v>
      </c>
      <c r="D38" s="1">
        <v>90</v>
      </c>
      <c r="E38" s="1">
        <v>96</v>
      </c>
      <c r="F38" s="1">
        <v>97</v>
      </c>
      <c r="G38" s="2">
        <f t="shared" si="0"/>
        <v>94.2</v>
      </c>
      <c r="V38" s="26"/>
    </row>
    <row r="39" spans="1:22" ht="16.5">
      <c r="A39" s="1" t="s">
        <v>24</v>
      </c>
      <c r="B39" s="1">
        <v>96</v>
      </c>
      <c r="C39" s="1">
        <v>94</v>
      </c>
      <c r="D39" s="1">
        <v>93</v>
      </c>
      <c r="G39" s="2">
        <f t="shared" si="0"/>
        <v>94.33333333333333</v>
      </c>
      <c r="O39" s="16" t="s">
        <v>2</v>
      </c>
      <c r="P39" s="12"/>
      <c r="Q39" s="12"/>
      <c r="R39" s="12"/>
      <c r="S39" s="12"/>
      <c r="T39" s="12"/>
      <c r="U39" s="7" t="s">
        <v>3</v>
      </c>
      <c r="V39" s="7" t="s">
        <v>4</v>
      </c>
    </row>
    <row r="40" spans="1:22" ht="16.5">
      <c r="A40" s="1" t="s">
        <v>43</v>
      </c>
      <c r="E40" s="1">
        <v>91</v>
      </c>
      <c r="F40" s="1">
        <v>95</v>
      </c>
      <c r="G40" s="2">
        <f t="shared" si="0"/>
        <v>93</v>
      </c>
      <c r="O40" s="17" t="str">
        <f>A4</f>
        <v>Bradfield D</v>
      </c>
      <c r="P40" s="7">
        <f>IF(B11=0,0,RANK(J41,J41:J46,1))</f>
        <v>3</v>
      </c>
      <c r="Q40" s="7">
        <f>IF(C11=0,0,RANK(K41,K41:K46,1))</f>
        <v>2</v>
      </c>
      <c r="R40" s="7">
        <f>IF(D11=0,0,RANK(L41,L41:L46,1))</f>
        <v>3</v>
      </c>
      <c r="S40" s="7">
        <f>IF(E11=0,0,RANK(M41,M41:M46,1))</f>
        <v>2</v>
      </c>
      <c r="T40" s="7">
        <f>IF(F11=0,0,RANK(N41,N41:N46,1))</f>
        <v>3</v>
      </c>
      <c r="U40" s="19">
        <f aca="true" t="shared" si="3" ref="U40:U46">SUM(P40:S40)</f>
        <v>10</v>
      </c>
      <c r="V40" s="7">
        <f>RANK(U40,U40:U45)</f>
        <v>5</v>
      </c>
    </row>
    <row r="41" spans="1:22" ht="16.5">
      <c r="A41" s="1" t="s">
        <v>23</v>
      </c>
      <c r="B41" s="1">
        <v>97</v>
      </c>
      <c r="C41" s="1">
        <v>97</v>
      </c>
      <c r="D41" s="1">
        <v>96</v>
      </c>
      <c r="E41" s="1">
        <v>92</v>
      </c>
      <c r="F41" s="1">
        <v>97</v>
      </c>
      <c r="G41" s="2">
        <f>AVERAGE(B41:F41)</f>
        <v>95.8</v>
      </c>
      <c r="I41" s="1" t="str">
        <f>A4</f>
        <v>Bradfield D</v>
      </c>
      <c r="J41" s="6">
        <f>B11</f>
        <v>366</v>
      </c>
      <c r="K41" s="6">
        <f>C11</f>
        <v>340</v>
      </c>
      <c r="L41" s="6">
        <f>D11</f>
        <v>381</v>
      </c>
      <c r="M41" s="6">
        <f>E11</f>
        <v>370</v>
      </c>
      <c r="N41" s="6">
        <f>F11</f>
        <v>379</v>
      </c>
      <c r="O41" s="17" t="str">
        <f>A13</f>
        <v>Bradfield E</v>
      </c>
      <c r="P41" s="7">
        <f>IF(B19=0,0,RANK(J42,J41:J47,1))</f>
        <v>0</v>
      </c>
      <c r="Q41" s="7">
        <f>IF(C19=0,0,RANK(K42,K41:K47,1))</f>
        <v>0</v>
      </c>
      <c r="R41" s="7">
        <f>IF(D19=0,0,RANK(L42,L41:L47,1))</f>
        <v>0</v>
      </c>
      <c r="S41" s="7">
        <f>IF(E19=0,0,RANK(M42,M41:M47,1))</f>
        <v>0</v>
      </c>
      <c r="T41" s="7">
        <f>IF(F19=0,0,RANK(N42,N41:N47,1))</f>
        <v>0</v>
      </c>
      <c r="U41" s="19">
        <f t="shared" si="3"/>
        <v>0</v>
      </c>
      <c r="V41" s="7">
        <f>RANK(U41,U40:U45)</f>
        <v>6</v>
      </c>
    </row>
    <row r="42" spans="1:22" ht="16.5">
      <c r="A42" s="1" t="s">
        <v>21</v>
      </c>
      <c r="B42" s="37">
        <v>100</v>
      </c>
      <c r="C42" s="1">
        <v>98</v>
      </c>
      <c r="D42" s="1">
        <v>93</v>
      </c>
      <c r="E42" s="1">
        <v>95</v>
      </c>
      <c r="F42" s="1">
        <v>94</v>
      </c>
      <c r="G42" s="2">
        <f>AVERAGE(B42:F42)</f>
        <v>96</v>
      </c>
      <c r="I42" s="1" t="str">
        <f>A13</f>
        <v>Bradfield E</v>
      </c>
      <c r="J42" s="6">
        <f>B19</f>
        <v>0</v>
      </c>
      <c r="K42" s="6">
        <f>C19</f>
        <v>0</v>
      </c>
      <c r="L42" s="6">
        <f>D19</f>
        <v>0</v>
      </c>
      <c r="M42" s="6">
        <f>E19</f>
        <v>0</v>
      </c>
      <c r="N42" s="6">
        <f>F19</f>
        <v>0</v>
      </c>
      <c r="O42" s="17" t="str">
        <f>A21</f>
        <v>Dauntsey's F</v>
      </c>
      <c r="P42" s="7">
        <f>IF(B27=0,0,RANK(J43,J41:J47,1))</f>
        <v>6</v>
      </c>
      <c r="Q42" s="7">
        <f>IF(C27=0,0,RANK(K43,K41:K47,1))</f>
        <v>5</v>
      </c>
      <c r="R42" s="7">
        <f>IF(D27=0,0,RANK(L43,L41:L47,1))</f>
        <v>7</v>
      </c>
      <c r="S42" s="7">
        <f>IF(E27=0,0,RANK(M43,M41:M47,1))</f>
        <v>4</v>
      </c>
      <c r="T42" s="7">
        <f>IF(F27=0,0,RANK(N43,N41:N47,1))</f>
        <v>6</v>
      </c>
      <c r="U42" s="19">
        <f t="shared" si="3"/>
        <v>22</v>
      </c>
      <c r="V42" s="7">
        <f>RANK(U42,U40:U45)</f>
        <v>1</v>
      </c>
    </row>
    <row r="43" spans="1:22" ht="16.5">
      <c r="A43" s="5" t="s">
        <v>3</v>
      </c>
      <c r="B43" s="20">
        <f>SUM(B38:B42)</f>
        <v>386</v>
      </c>
      <c r="C43" s="20">
        <f>SUM(C38:C42)</f>
        <v>384</v>
      </c>
      <c r="D43" s="20">
        <f>SUM(D38:D42)</f>
        <v>372</v>
      </c>
      <c r="E43" s="20">
        <f>SUM(E38:E42)</f>
        <v>374</v>
      </c>
      <c r="F43" s="20">
        <f>SUM(F38:F42)</f>
        <v>383</v>
      </c>
      <c r="G43" s="2"/>
      <c r="I43" s="1" t="str">
        <f>A21</f>
        <v>Dauntsey's F</v>
      </c>
      <c r="J43" s="6">
        <f>B27</f>
        <v>375</v>
      </c>
      <c r="K43" s="6">
        <f>C27</f>
        <v>375</v>
      </c>
      <c r="L43" s="6">
        <f>D27</f>
        <v>387</v>
      </c>
      <c r="M43" s="6">
        <f>E27</f>
        <v>385</v>
      </c>
      <c r="N43" s="6">
        <f>F27</f>
        <v>388</v>
      </c>
      <c r="O43" s="17" t="str">
        <f>A29</f>
        <v>Monmouth B</v>
      </c>
      <c r="P43" s="7">
        <f>IF(B35=0,0,RANK(J44,J41:J47,1))</f>
        <v>2</v>
      </c>
      <c r="Q43" s="7">
        <f>IF(C35=0,0,RANK(K44,K41:K47,1))</f>
        <v>3</v>
      </c>
      <c r="R43" s="7">
        <f>IF(D35=0,0,RANK(L44,L41:L47,1))</f>
        <v>5</v>
      </c>
      <c r="S43" s="7">
        <f>IF(E35=0,0,RANK(M44,M41:M47,1))</f>
        <v>7</v>
      </c>
      <c r="T43" s="7">
        <f>IF(F35=0,0,RANK(N44,N41:N47,1))</f>
        <v>2</v>
      </c>
      <c r="U43" s="19">
        <f t="shared" si="3"/>
        <v>17</v>
      </c>
      <c r="V43" s="7">
        <f>RANK(U43,U40:U45)</f>
        <v>4</v>
      </c>
    </row>
    <row r="44" spans="1:22" ht="16.5">
      <c r="A44" s="5" t="s">
        <v>9</v>
      </c>
      <c r="B44" s="3">
        <f>IF(B43=0,0,B43+$P27)</f>
        <v>386</v>
      </c>
      <c r="C44" s="3">
        <f>IF(C43=0,0,C43+$P27)</f>
        <v>384</v>
      </c>
      <c r="D44" s="3">
        <f>IF(D43=0,0,D43+$P27)</f>
        <v>372</v>
      </c>
      <c r="E44" s="3">
        <f>IF(E43=0,0,E43+$P27)</f>
        <v>374</v>
      </c>
      <c r="F44" s="3">
        <f>IF(F43=0,0,F43+$P27)</f>
        <v>383</v>
      </c>
      <c r="G44" s="2"/>
      <c r="I44" s="1" t="str">
        <f>A29</f>
        <v>Monmouth B</v>
      </c>
      <c r="J44" s="6">
        <f>B35</f>
        <v>365</v>
      </c>
      <c r="K44" s="6">
        <f>C35</f>
        <v>363</v>
      </c>
      <c r="L44" s="6">
        <f>D35</f>
        <v>385</v>
      </c>
      <c r="M44" s="6">
        <f>E35</f>
        <v>406</v>
      </c>
      <c r="N44" s="6">
        <f>F35</f>
        <v>217</v>
      </c>
      <c r="O44" s="18" t="str">
        <f>A37</f>
        <v>Oundle C</v>
      </c>
      <c r="P44" s="7">
        <f>IF(B44=0,0,RANK(J45,J41:J47,1))</f>
        <v>7</v>
      </c>
      <c r="Q44" s="7">
        <f>IF(C44=0,0,RANK(K45,K41:K47,1))</f>
        <v>7</v>
      </c>
      <c r="R44" s="7">
        <f>IF(D44=0,0,RANK(L45,L41:L47,1))</f>
        <v>2</v>
      </c>
      <c r="S44" s="7">
        <f>IF(E44=0,0,RANK(M45,M41:M47,1))</f>
        <v>3</v>
      </c>
      <c r="T44" s="7">
        <f>IF(F44=0,0,RANK(N45,N41:N47,1))</f>
        <v>4</v>
      </c>
      <c r="U44" s="19">
        <f t="shared" si="3"/>
        <v>19</v>
      </c>
      <c r="V44" s="7">
        <f>RANK(U44,U40:U45)</f>
        <v>3</v>
      </c>
    </row>
    <row r="45" spans="1:22" ht="16.5">
      <c r="A45" s="10"/>
      <c r="B45" s="3"/>
      <c r="C45" s="3"/>
      <c r="D45" s="3"/>
      <c r="E45" s="5" t="s">
        <v>9</v>
      </c>
      <c r="F45" s="5"/>
      <c r="H45" s="14"/>
      <c r="I45" s="14" t="str">
        <f>A37</f>
        <v>Oundle C</v>
      </c>
      <c r="J45" s="6">
        <f>B44</f>
        <v>386</v>
      </c>
      <c r="K45" s="6">
        <f>C44</f>
        <v>384</v>
      </c>
      <c r="L45" s="6">
        <f>D44</f>
        <v>372</v>
      </c>
      <c r="M45" s="6">
        <f>E44</f>
        <v>374</v>
      </c>
      <c r="N45" s="6">
        <f>F44</f>
        <v>383</v>
      </c>
      <c r="O45" s="18" t="str">
        <f>O4</f>
        <v>Oundle D</v>
      </c>
      <c r="P45" s="7">
        <f>IF(P10=0,0,RANK(J46,J41:J47,1))</f>
        <v>4</v>
      </c>
      <c r="Q45" s="7">
        <f>IF(Q10=0,0,RANK(K46,K41:K47,1))</f>
        <v>6</v>
      </c>
      <c r="R45" s="7">
        <f>IF(R10=0,0,RANK(L46,L41:L47,1))</f>
        <v>5</v>
      </c>
      <c r="S45" s="7">
        <f>IF(S10=0,0,RANK(M46,M41:M47,1))</f>
        <v>6</v>
      </c>
      <c r="T45" s="7">
        <f>IF(T10=0,0,RANK(N46,N41:N47,1))</f>
        <v>5</v>
      </c>
      <c r="U45" s="19">
        <f t="shared" si="3"/>
        <v>21</v>
      </c>
      <c r="V45" s="7">
        <f>RANK(U45,U40:U45)</f>
        <v>2</v>
      </c>
    </row>
    <row r="46" spans="8:22" ht="16.5">
      <c r="H46" s="14"/>
      <c r="I46" s="14" t="str">
        <f>O4</f>
        <v>Oundle D</v>
      </c>
      <c r="J46" s="3">
        <f>P10</f>
        <v>369</v>
      </c>
      <c r="K46" s="3">
        <f>Q10</f>
        <v>377</v>
      </c>
      <c r="L46" s="6">
        <f>R10</f>
        <v>385</v>
      </c>
      <c r="M46" s="6">
        <f>S10</f>
        <v>389</v>
      </c>
      <c r="N46" s="6">
        <f>T10</f>
        <v>385</v>
      </c>
      <c r="O46" s="18" t="str">
        <f>O13</f>
        <v>Tonbridge F</v>
      </c>
      <c r="P46" s="7">
        <f>IF(P19=0,0,RANK(J47,J41:J47,1))</f>
        <v>5</v>
      </c>
      <c r="Q46" s="7">
        <f>IF(Q19=0,0,RANK(K47,K41:K47,1))</f>
        <v>4</v>
      </c>
      <c r="R46" s="7">
        <f>IF(R19=0,0,RANK(L47,L41:L47,1))</f>
        <v>3</v>
      </c>
      <c r="S46" s="7">
        <f>IF(S19=0,0,RANK(M47,M41:M47,1))</f>
        <v>5</v>
      </c>
      <c r="T46" s="7">
        <f>IF(T19=0,0,RANK(N47,N41:N47,1))</f>
        <v>7</v>
      </c>
      <c r="U46" s="19">
        <f t="shared" si="3"/>
        <v>17</v>
      </c>
      <c r="V46" s="7">
        <f>RANK(U46,U40:U46)</f>
        <v>4</v>
      </c>
    </row>
    <row r="47" spans="7:14" ht="16.5">
      <c r="G47" s="1"/>
      <c r="H47" s="14"/>
      <c r="I47" s="14" t="str">
        <f>O13</f>
        <v>Tonbridge F</v>
      </c>
      <c r="J47" s="3">
        <f>P19</f>
        <v>373</v>
      </c>
      <c r="K47" s="3">
        <f>Q19</f>
        <v>373</v>
      </c>
      <c r="L47" s="3">
        <f>R19</f>
        <v>380</v>
      </c>
      <c r="M47" s="3">
        <f>S19</f>
        <v>387</v>
      </c>
      <c r="N47" s="3">
        <f>T19</f>
        <v>391</v>
      </c>
    </row>
    <row r="48" spans="7:21" ht="16.5">
      <c r="G48" s="1"/>
      <c r="H48" s="14"/>
      <c r="J48" s="1"/>
      <c r="K48" s="1"/>
      <c r="O48" s="14"/>
      <c r="P48" s="14"/>
      <c r="Q48" s="14"/>
      <c r="R48" s="14"/>
      <c r="S48" s="14"/>
      <c r="T48" s="14"/>
      <c r="U48" s="14"/>
    </row>
    <row r="49" spans="7:22" ht="16.5">
      <c r="G49" s="1"/>
      <c r="H49" s="14"/>
      <c r="I49" s="14"/>
      <c r="O49" s="14"/>
      <c r="P49" s="14"/>
      <c r="Q49" s="14"/>
      <c r="R49" s="14"/>
      <c r="S49" s="14"/>
      <c r="T49" s="14"/>
      <c r="U49" s="14"/>
      <c r="V49" s="14"/>
    </row>
    <row r="50" spans="7:22" ht="16.5">
      <c r="G50" s="1"/>
      <c r="H50" s="14"/>
      <c r="I50" s="14"/>
      <c r="J50" s="15"/>
      <c r="K50" s="15"/>
      <c r="L50" s="15"/>
      <c r="M50" s="15"/>
      <c r="N50" s="15"/>
      <c r="O50" s="14"/>
      <c r="P50" s="14"/>
      <c r="Q50" s="14"/>
      <c r="R50" s="14"/>
      <c r="S50" s="14"/>
      <c r="T50" s="14"/>
      <c r="U50" s="14"/>
      <c r="V50" s="14"/>
    </row>
    <row r="51" spans="7:22" ht="18.75">
      <c r="G51" s="1"/>
      <c r="H51" s="14"/>
      <c r="I51" s="14"/>
      <c r="J51" s="15"/>
      <c r="K51" s="15"/>
      <c r="L51" s="15"/>
      <c r="M51" s="15"/>
      <c r="N51" s="15"/>
      <c r="O51" s="25"/>
      <c r="P51" s="25"/>
      <c r="Q51" s="25"/>
      <c r="R51" s="25"/>
      <c r="S51" s="25"/>
      <c r="T51" s="25"/>
      <c r="U51" s="25"/>
      <c r="V51" s="14"/>
    </row>
    <row r="52" spans="1:22" ht="18.75">
      <c r="A52" s="40" t="str">
        <f>A1</f>
        <v>BSSRA Autumn League 2016  Section 2 - Division 5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25"/>
    </row>
    <row r="53" spans="1:22" ht="17.25" thickBot="1">
      <c r="A53" s="14"/>
      <c r="B53" s="14"/>
      <c r="C53" s="14"/>
      <c r="D53" s="14"/>
      <c r="E53" s="14"/>
      <c r="F53" s="14"/>
      <c r="G53" s="14"/>
      <c r="H53" s="14"/>
      <c r="I53" s="14"/>
      <c r="J53" s="15"/>
      <c r="K53" s="15"/>
      <c r="L53" s="15"/>
      <c r="M53" s="15"/>
      <c r="N53" s="15"/>
      <c r="V53" s="14"/>
    </row>
    <row r="54" spans="1:22" ht="16.5">
      <c r="A54" s="28" t="s">
        <v>6</v>
      </c>
      <c r="B54" s="29" t="s">
        <v>7</v>
      </c>
      <c r="C54" s="29"/>
      <c r="D54" s="29"/>
      <c r="E54" s="29"/>
      <c r="F54" s="29"/>
      <c r="G54" s="30" t="s">
        <v>1</v>
      </c>
      <c r="H54" s="14"/>
      <c r="I54" s="14"/>
      <c r="J54" s="15"/>
      <c r="K54" s="15"/>
      <c r="L54" s="15"/>
      <c r="M54" s="15"/>
      <c r="N54" s="15"/>
      <c r="O54" s="28" t="s">
        <v>8</v>
      </c>
      <c r="P54" s="29" t="s">
        <v>7</v>
      </c>
      <c r="Q54" s="29"/>
      <c r="R54" s="29"/>
      <c r="S54" s="29"/>
      <c r="T54" s="29"/>
      <c r="U54" s="30" t="s">
        <v>1</v>
      </c>
      <c r="V54" s="14"/>
    </row>
    <row r="55" spans="1:22" ht="16.5">
      <c r="A55" s="31"/>
      <c r="B55" s="7">
        <v>1</v>
      </c>
      <c r="C55" s="7">
        <v>2</v>
      </c>
      <c r="D55" s="7">
        <v>3</v>
      </c>
      <c r="E55" s="7">
        <v>4</v>
      </c>
      <c r="F55" s="7">
        <v>5</v>
      </c>
      <c r="G55" s="32"/>
      <c r="H55" s="14"/>
      <c r="I55" s="14"/>
      <c r="J55" s="15"/>
      <c r="K55" s="15"/>
      <c r="L55" s="15"/>
      <c r="M55" s="15"/>
      <c r="N55" s="15"/>
      <c r="O55" s="39"/>
      <c r="P55" s="7">
        <v>1</v>
      </c>
      <c r="Q55" s="7">
        <v>2</v>
      </c>
      <c r="R55" s="7">
        <v>3</v>
      </c>
      <c r="S55" s="7">
        <v>4</v>
      </c>
      <c r="T55" s="7">
        <v>5</v>
      </c>
      <c r="U55" s="32"/>
      <c r="V55" s="14"/>
    </row>
    <row r="56" spans="1:22" ht="16.5">
      <c r="A56" s="31" t="s">
        <v>22</v>
      </c>
      <c r="B56" s="1">
        <v>93</v>
      </c>
      <c r="C56" s="1">
        <v>95</v>
      </c>
      <c r="D56" s="1">
        <v>90</v>
      </c>
      <c r="E56" s="1">
        <v>96</v>
      </c>
      <c r="F56" s="1">
        <v>97</v>
      </c>
      <c r="G56" s="33">
        <f aca="true" t="shared" si="4" ref="G56:G81">AVERAGE(B56:F56)</f>
        <v>94.2</v>
      </c>
      <c r="H56" s="14"/>
      <c r="I56" s="14"/>
      <c r="J56" s="15"/>
      <c r="K56" s="15"/>
      <c r="L56" s="15"/>
      <c r="M56" s="15"/>
      <c r="N56" s="15"/>
      <c r="O56" s="31" t="s">
        <v>21</v>
      </c>
      <c r="P56" s="37">
        <v>100</v>
      </c>
      <c r="Q56" s="1">
        <v>98</v>
      </c>
      <c r="R56" s="1">
        <v>93</v>
      </c>
      <c r="S56" s="1">
        <v>95</v>
      </c>
      <c r="T56" s="1">
        <v>94</v>
      </c>
      <c r="U56" s="33">
        <f aca="true" t="shared" si="5" ref="U56:U81">AVERAGE(P56:T56)</f>
        <v>96</v>
      </c>
      <c r="V56" s="14"/>
    </row>
    <row r="57" spans="1:22" ht="16.5">
      <c r="A57" s="31" t="s">
        <v>30</v>
      </c>
      <c r="B57" s="1">
        <v>90</v>
      </c>
      <c r="C57" s="1">
        <v>90</v>
      </c>
      <c r="D57" s="1">
        <v>95</v>
      </c>
      <c r="E57" s="1">
        <v>94</v>
      </c>
      <c r="F57" s="1">
        <v>94</v>
      </c>
      <c r="G57" s="33">
        <f t="shared" si="4"/>
        <v>92.6</v>
      </c>
      <c r="H57" s="14"/>
      <c r="I57" s="14"/>
      <c r="J57" s="15"/>
      <c r="K57" s="15"/>
      <c r="L57" s="15"/>
      <c r="M57" s="15"/>
      <c r="N57" s="15"/>
      <c r="O57" s="31" t="s">
        <v>23</v>
      </c>
      <c r="P57" s="1">
        <v>97</v>
      </c>
      <c r="Q57" s="1">
        <v>97</v>
      </c>
      <c r="R57" s="1">
        <v>96</v>
      </c>
      <c r="S57" s="1">
        <v>92</v>
      </c>
      <c r="T57" s="1">
        <v>97</v>
      </c>
      <c r="U57" s="33">
        <f t="shared" si="5"/>
        <v>95.8</v>
      </c>
      <c r="V57" s="14"/>
    </row>
    <row r="58" spans="1:22" ht="16.5">
      <c r="A58" s="31" t="s">
        <v>26</v>
      </c>
      <c r="B58" s="1">
        <v>94</v>
      </c>
      <c r="C58" s="1">
        <v>88</v>
      </c>
      <c r="D58" s="1">
        <v>89</v>
      </c>
      <c r="E58" s="1">
        <v>90</v>
      </c>
      <c r="F58" s="1">
        <v>91</v>
      </c>
      <c r="G58" s="33">
        <f t="shared" si="4"/>
        <v>90.4</v>
      </c>
      <c r="H58" s="14"/>
      <c r="I58" s="14"/>
      <c r="J58" s="15"/>
      <c r="K58" s="15"/>
      <c r="L58" s="15"/>
      <c r="M58" s="15"/>
      <c r="N58" s="15"/>
      <c r="O58" s="31" t="s">
        <v>37</v>
      </c>
      <c r="P58" s="1">
        <v>94</v>
      </c>
      <c r="Q58" s="1">
        <v>96</v>
      </c>
      <c r="R58" s="1">
        <v>94</v>
      </c>
      <c r="S58" s="1">
        <v>93</v>
      </c>
      <c r="T58" s="1">
        <v>98</v>
      </c>
      <c r="U58" s="33">
        <f t="shared" si="5"/>
        <v>95</v>
      </c>
      <c r="V58" s="14"/>
    </row>
    <row r="59" spans="1:22" ht="16.5">
      <c r="A59" s="31" t="s">
        <v>24</v>
      </c>
      <c r="B59" s="1">
        <v>96</v>
      </c>
      <c r="C59" s="1">
        <v>94</v>
      </c>
      <c r="D59" s="1">
        <v>93</v>
      </c>
      <c r="G59" s="33">
        <f t="shared" si="4"/>
        <v>94.33333333333333</v>
      </c>
      <c r="H59" s="14"/>
      <c r="I59" s="14"/>
      <c r="J59" s="15"/>
      <c r="K59" s="15"/>
      <c r="L59" s="15"/>
      <c r="M59" s="15"/>
      <c r="N59" s="15"/>
      <c r="O59" s="31" t="s">
        <v>25</v>
      </c>
      <c r="P59" s="1">
        <v>90</v>
      </c>
      <c r="Q59" s="1">
        <v>97</v>
      </c>
      <c r="R59" s="1">
        <v>94</v>
      </c>
      <c r="S59" s="1">
        <v>98</v>
      </c>
      <c r="T59" s="1">
        <v>96</v>
      </c>
      <c r="U59" s="33">
        <f t="shared" si="5"/>
        <v>95</v>
      </c>
      <c r="V59" s="14"/>
    </row>
    <row r="60" spans="1:22" ht="16.5">
      <c r="A60" s="31" t="s">
        <v>36</v>
      </c>
      <c r="B60" s="1">
        <v>69</v>
      </c>
      <c r="C60" s="1">
        <v>52</v>
      </c>
      <c r="D60" s="1">
        <v>74</v>
      </c>
      <c r="E60" s="1">
        <v>75</v>
      </c>
      <c r="F60" s="1">
        <v>85</v>
      </c>
      <c r="G60" s="33">
        <f t="shared" si="4"/>
        <v>71</v>
      </c>
      <c r="H60" s="14"/>
      <c r="I60" s="14"/>
      <c r="J60" s="15"/>
      <c r="K60" s="15"/>
      <c r="L60" s="15"/>
      <c r="M60" s="15"/>
      <c r="N60" s="15"/>
      <c r="O60" s="31" t="s">
        <v>31</v>
      </c>
      <c r="P60" s="1">
        <v>96</v>
      </c>
      <c r="Q60" s="1">
        <v>96</v>
      </c>
      <c r="R60" s="1">
        <v>96</v>
      </c>
      <c r="S60" s="1">
        <v>92</v>
      </c>
      <c r="T60" s="1">
        <v>94</v>
      </c>
      <c r="U60" s="33">
        <f t="shared" si="5"/>
        <v>94.8</v>
      </c>
      <c r="V60" s="14"/>
    </row>
    <row r="61" spans="1:22" ht="16.5">
      <c r="A61" s="31" t="s">
        <v>23</v>
      </c>
      <c r="B61" s="1">
        <v>97</v>
      </c>
      <c r="C61" s="1">
        <v>97</v>
      </c>
      <c r="D61" s="1">
        <v>96</v>
      </c>
      <c r="E61" s="1">
        <v>92</v>
      </c>
      <c r="F61" s="1">
        <v>97</v>
      </c>
      <c r="G61" s="33">
        <f t="shared" si="4"/>
        <v>95.8</v>
      </c>
      <c r="H61" s="14"/>
      <c r="I61" s="14"/>
      <c r="J61" s="15"/>
      <c r="K61" s="15"/>
      <c r="L61" s="15"/>
      <c r="M61" s="15"/>
      <c r="N61" s="15"/>
      <c r="O61" s="31" t="s">
        <v>24</v>
      </c>
      <c r="P61" s="1">
        <v>96</v>
      </c>
      <c r="Q61" s="1">
        <v>94</v>
      </c>
      <c r="R61" s="1">
        <v>93</v>
      </c>
      <c r="U61" s="33">
        <f t="shared" si="5"/>
        <v>94.33333333333333</v>
      </c>
      <c r="V61" s="14"/>
    </row>
    <row r="62" spans="1:22" ht="16.5">
      <c r="A62" s="31" t="s">
        <v>37</v>
      </c>
      <c r="B62" s="1">
        <v>94</v>
      </c>
      <c r="C62" s="1">
        <v>96</v>
      </c>
      <c r="D62" s="1">
        <v>94</v>
      </c>
      <c r="E62" s="1">
        <v>93</v>
      </c>
      <c r="F62" s="1">
        <v>98</v>
      </c>
      <c r="G62" s="33">
        <f t="shared" si="4"/>
        <v>95</v>
      </c>
      <c r="H62" s="14"/>
      <c r="I62" s="14"/>
      <c r="J62" s="15"/>
      <c r="K62" s="15"/>
      <c r="L62" s="15"/>
      <c r="M62" s="15"/>
      <c r="N62" s="15"/>
      <c r="O62" s="31" t="s">
        <v>22</v>
      </c>
      <c r="P62" s="1">
        <v>93</v>
      </c>
      <c r="Q62" s="1">
        <v>95</v>
      </c>
      <c r="R62" s="1">
        <v>90</v>
      </c>
      <c r="S62" s="1">
        <v>96</v>
      </c>
      <c r="T62" s="1">
        <v>97</v>
      </c>
      <c r="U62" s="33">
        <f t="shared" si="5"/>
        <v>94.2</v>
      </c>
      <c r="V62" s="14"/>
    </row>
    <row r="63" spans="1:21" ht="16.5">
      <c r="A63" s="31" t="s">
        <v>19</v>
      </c>
      <c r="B63" s="1">
        <v>80</v>
      </c>
      <c r="C63" s="1">
        <v>82</v>
      </c>
      <c r="D63" s="1">
        <v>93</v>
      </c>
      <c r="E63" s="1">
        <v>95</v>
      </c>
      <c r="F63" s="1" t="s">
        <v>41</v>
      </c>
      <c r="G63" s="33">
        <f t="shared" si="4"/>
        <v>87.5</v>
      </c>
      <c r="I63" s="14"/>
      <c r="J63" s="15"/>
      <c r="K63" s="15"/>
      <c r="L63" s="15"/>
      <c r="M63" s="15"/>
      <c r="N63" s="15"/>
      <c r="O63" s="31" t="s">
        <v>20</v>
      </c>
      <c r="P63" s="1">
        <v>91</v>
      </c>
      <c r="Q63" s="1">
        <v>91</v>
      </c>
      <c r="R63" s="1">
        <v>91</v>
      </c>
      <c r="S63" s="1">
        <v>99</v>
      </c>
      <c r="T63" s="1">
        <v>97</v>
      </c>
      <c r="U63" s="33">
        <f t="shared" si="5"/>
        <v>93.8</v>
      </c>
    </row>
    <row r="64" spans="1:21" ht="16.5">
      <c r="A64" s="31" t="s">
        <v>29</v>
      </c>
      <c r="B64" s="1">
        <v>89</v>
      </c>
      <c r="C64" s="1">
        <v>88</v>
      </c>
      <c r="D64" s="1">
        <v>93</v>
      </c>
      <c r="E64" s="1">
        <v>91</v>
      </c>
      <c r="F64" s="1">
        <v>93</v>
      </c>
      <c r="G64" s="33">
        <f t="shared" si="4"/>
        <v>90.8</v>
      </c>
      <c r="I64" s="14"/>
      <c r="J64" s="15"/>
      <c r="K64" s="15"/>
      <c r="L64" s="15"/>
      <c r="M64" s="15"/>
      <c r="N64" s="15"/>
      <c r="O64" s="31" t="s">
        <v>17</v>
      </c>
      <c r="P64" s="1">
        <v>93</v>
      </c>
      <c r="Q64" s="1">
        <v>86</v>
      </c>
      <c r="R64" s="1">
        <v>93</v>
      </c>
      <c r="S64" s="1">
        <v>97</v>
      </c>
      <c r="T64" s="1">
        <v>99</v>
      </c>
      <c r="U64" s="33">
        <f t="shared" si="5"/>
        <v>93.6</v>
      </c>
    </row>
    <row r="65" spans="1:21" ht="16.5">
      <c r="A65" s="31" t="s">
        <v>42</v>
      </c>
      <c r="E65" s="1">
        <v>86</v>
      </c>
      <c r="G65" s="33">
        <f t="shared" si="4"/>
        <v>86</v>
      </c>
      <c r="I65" s="14"/>
      <c r="J65" s="15"/>
      <c r="K65" s="15"/>
      <c r="L65" s="15"/>
      <c r="M65" s="15"/>
      <c r="N65" s="15"/>
      <c r="O65" s="31" t="s">
        <v>43</v>
      </c>
      <c r="S65" s="1">
        <v>91</v>
      </c>
      <c r="T65" s="1">
        <v>95</v>
      </c>
      <c r="U65" s="33">
        <f t="shared" si="5"/>
        <v>93</v>
      </c>
    </row>
    <row r="66" spans="1:21" ht="16.5">
      <c r="A66" s="31" t="s">
        <v>31</v>
      </c>
      <c r="B66" s="1">
        <v>96</v>
      </c>
      <c r="C66" s="1">
        <v>96</v>
      </c>
      <c r="D66" s="1">
        <v>96</v>
      </c>
      <c r="E66" s="1">
        <v>92</v>
      </c>
      <c r="F66" s="1">
        <v>94</v>
      </c>
      <c r="G66" s="33">
        <f t="shared" si="4"/>
        <v>94.8</v>
      </c>
      <c r="I66" s="14"/>
      <c r="J66" s="15"/>
      <c r="K66" s="15"/>
      <c r="L66" s="15"/>
      <c r="M66" s="15"/>
      <c r="N66" s="15"/>
      <c r="O66" s="31" t="s">
        <v>32</v>
      </c>
      <c r="P66" s="1">
        <v>89</v>
      </c>
      <c r="Q66" s="1">
        <v>90</v>
      </c>
      <c r="R66" s="1">
        <v>92</v>
      </c>
      <c r="S66" s="1">
        <v>97</v>
      </c>
      <c r="T66" s="1">
        <v>96</v>
      </c>
      <c r="U66" s="33">
        <f t="shared" si="5"/>
        <v>92.8</v>
      </c>
    </row>
    <row r="67" spans="1:21" ht="16.5">
      <c r="A67" s="31" t="s">
        <v>25</v>
      </c>
      <c r="B67" s="1">
        <v>90</v>
      </c>
      <c r="C67" s="1">
        <v>97</v>
      </c>
      <c r="D67" s="1">
        <v>94</v>
      </c>
      <c r="E67" s="1">
        <v>98</v>
      </c>
      <c r="F67" s="1">
        <v>96</v>
      </c>
      <c r="G67" s="33">
        <f t="shared" si="4"/>
        <v>95</v>
      </c>
      <c r="I67" s="14"/>
      <c r="J67" s="15"/>
      <c r="K67" s="15"/>
      <c r="L67" s="15"/>
      <c r="M67" s="15"/>
      <c r="N67" s="15"/>
      <c r="O67" s="31" t="s">
        <v>30</v>
      </c>
      <c r="P67" s="1">
        <v>90</v>
      </c>
      <c r="Q67" s="1">
        <v>90</v>
      </c>
      <c r="R67" s="1">
        <v>95</v>
      </c>
      <c r="S67" s="1">
        <v>94</v>
      </c>
      <c r="T67" s="1">
        <v>94</v>
      </c>
      <c r="U67" s="33">
        <f t="shared" si="5"/>
        <v>92.6</v>
      </c>
    </row>
    <row r="68" spans="1:21" ht="16.5">
      <c r="A68" s="31" t="s">
        <v>28</v>
      </c>
      <c r="B68" s="1">
        <v>86</v>
      </c>
      <c r="C68" s="1">
        <v>89</v>
      </c>
      <c r="D68" s="1">
        <v>95</v>
      </c>
      <c r="E68" s="1">
        <v>96</v>
      </c>
      <c r="F68" s="1">
        <v>90</v>
      </c>
      <c r="G68" s="33">
        <f t="shared" si="4"/>
        <v>91.2</v>
      </c>
      <c r="I68" s="14"/>
      <c r="J68" s="15"/>
      <c r="K68" s="15"/>
      <c r="L68" s="15"/>
      <c r="M68" s="15"/>
      <c r="N68" s="15"/>
      <c r="O68" s="31" t="s">
        <v>27</v>
      </c>
      <c r="P68" s="1">
        <v>87</v>
      </c>
      <c r="Q68" s="1">
        <v>91</v>
      </c>
      <c r="R68" s="1">
        <v>95</v>
      </c>
      <c r="S68" s="1">
        <v>93</v>
      </c>
      <c r="T68" s="1">
        <v>96</v>
      </c>
      <c r="U68" s="33">
        <f t="shared" si="5"/>
        <v>92.4</v>
      </c>
    </row>
    <row r="69" spans="1:21" ht="16.5">
      <c r="A69" s="31" t="s">
        <v>18</v>
      </c>
      <c r="B69" s="1">
        <v>80</v>
      </c>
      <c r="C69" s="27">
        <v>83</v>
      </c>
      <c r="D69" s="1">
        <v>87</v>
      </c>
      <c r="E69" s="1">
        <v>94</v>
      </c>
      <c r="F69" s="1" t="s">
        <v>41</v>
      </c>
      <c r="G69" s="33">
        <f t="shared" si="4"/>
        <v>86</v>
      </c>
      <c r="I69" s="14"/>
      <c r="J69" s="15"/>
      <c r="K69" s="15"/>
      <c r="L69" s="15"/>
      <c r="M69" s="15"/>
      <c r="N69" s="15"/>
      <c r="O69" s="31" t="s">
        <v>38</v>
      </c>
      <c r="P69" s="1">
        <v>86</v>
      </c>
      <c r="Q69" s="1">
        <v>92</v>
      </c>
      <c r="R69" s="1">
        <v>92</v>
      </c>
      <c r="S69" s="1">
        <v>93</v>
      </c>
      <c r="T69" s="1">
        <v>94</v>
      </c>
      <c r="U69" s="33">
        <f t="shared" si="5"/>
        <v>91.4</v>
      </c>
    </row>
    <row r="70" spans="1:21" ht="16.5">
      <c r="A70" s="31" t="s">
        <v>38</v>
      </c>
      <c r="B70" s="1">
        <v>86</v>
      </c>
      <c r="C70" s="1">
        <v>92</v>
      </c>
      <c r="D70" s="1">
        <v>92</v>
      </c>
      <c r="E70" s="1">
        <v>93</v>
      </c>
      <c r="F70" s="1">
        <v>94</v>
      </c>
      <c r="G70" s="33">
        <f t="shared" si="4"/>
        <v>91.4</v>
      </c>
      <c r="I70" s="14"/>
      <c r="J70" s="15"/>
      <c r="K70" s="15"/>
      <c r="L70" s="15"/>
      <c r="M70" s="15"/>
      <c r="N70" s="15"/>
      <c r="O70" s="31" t="s">
        <v>28</v>
      </c>
      <c r="P70" s="1">
        <v>86</v>
      </c>
      <c r="Q70" s="1">
        <v>89</v>
      </c>
      <c r="R70" s="1">
        <v>95</v>
      </c>
      <c r="S70" s="1">
        <v>96</v>
      </c>
      <c r="T70" s="1">
        <v>90</v>
      </c>
      <c r="U70" s="33">
        <f t="shared" si="5"/>
        <v>91.2</v>
      </c>
    </row>
    <row r="71" spans="1:21" ht="16.5">
      <c r="A71" s="31" t="s">
        <v>39</v>
      </c>
      <c r="B71" s="1">
        <v>92</v>
      </c>
      <c r="C71" s="27">
        <v>84</v>
      </c>
      <c r="D71" s="1">
        <v>91</v>
      </c>
      <c r="E71" s="1">
        <v>92</v>
      </c>
      <c r="F71" s="1">
        <v>93</v>
      </c>
      <c r="G71" s="33">
        <f t="shared" si="4"/>
        <v>90.4</v>
      </c>
      <c r="I71" s="14"/>
      <c r="J71" s="15"/>
      <c r="K71" s="15"/>
      <c r="L71" s="15"/>
      <c r="M71" s="15"/>
      <c r="N71" s="15"/>
      <c r="O71" s="31" t="s">
        <v>40</v>
      </c>
      <c r="P71" s="1">
        <v>88</v>
      </c>
      <c r="Q71" s="1">
        <v>88</v>
      </c>
      <c r="R71" s="1">
        <v>90</v>
      </c>
      <c r="S71" s="1">
        <v>96</v>
      </c>
      <c r="T71" s="1">
        <v>93</v>
      </c>
      <c r="U71" s="33">
        <f t="shared" si="5"/>
        <v>91</v>
      </c>
    </row>
    <row r="72" spans="1:21" ht="16.5">
      <c r="A72" s="31" t="s">
        <v>27</v>
      </c>
      <c r="B72" s="1">
        <v>87</v>
      </c>
      <c r="C72" s="1">
        <v>91</v>
      </c>
      <c r="D72" s="1">
        <v>95</v>
      </c>
      <c r="E72" s="1">
        <v>93</v>
      </c>
      <c r="F72" s="1">
        <v>96</v>
      </c>
      <c r="G72" s="33">
        <f t="shared" si="4"/>
        <v>92.4</v>
      </c>
      <c r="I72" s="14"/>
      <c r="J72" s="15"/>
      <c r="K72" s="15"/>
      <c r="L72" s="15"/>
      <c r="M72" s="15"/>
      <c r="N72" s="15"/>
      <c r="O72" s="31" t="s">
        <v>29</v>
      </c>
      <c r="P72" s="1">
        <v>89</v>
      </c>
      <c r="Q72" s="1">
        <v>88</v>
      </c>
      <c r="R72" s="1">
        <v>93</v>
      </c>
      <c r="S72" s="1">
        <v>91</v>
      </c>
      <c r="T72" s="1">
        <v>93</v>
      </c>
      <c r="U72" s="33">
        <f t="shared" si="5"/>
        <v>90.8</v>
      </c>
    </row>
    <row r="73" spans="1:21" ht="16.5">
      <c r="A73" s="31" t="s">
        <v>32</v>
      </c>
      <c r="B73" s="1">
        <v>89</v>
      </c>
      <c r="C73" s="1">
        <v>90</v>
      </c>
      <c r="D73" s="1">
        <v>92</v>
      </c>
      <c r="E73" s="1">
        <v>97</v>
      </c>
      <c r="F73" s="1">
        <v>96</v>
      </c>
      <c r="G73" s="33">
        <f t="shared" si="4"/>
        <v>92.8</v>
      </c>
      <c r="O73" s="31" t="s">
        <v>26</v>
      </c>
      <c r="P73" s="1">
        <v>94</v>
      </c>
      <c r="Q73" s="1">
        <v>88</v>
      </c>
      <c r="R73" s="1">
        <v>89</v>
      </c>
      <c r="S73" s="1">
        <v>90</v>
      </c>
      <c r="T73" s="1">
        <v>91</v>
      </c>
      <c r="U73" s="33">
        <f t="shared" si="5"/>
        <v>90.4</v>
      </c>
    </row>
    <row r="74" spans="1:21" ht="16.5">
      <c r="A74" s="31" t="s">
        <v>34</v>
      </c>
      <c r="B74" s="1">
        <v>87</v>
      </c>
      <c r="C74" s="1">
        <v>89</v>
      </c>
      <c r="D74" s="1">
        <v>93</v>
      </c>
      <c r="E74" s="1">
        <v>94</v>
      </c>
      <c r="F74" s="1">
        <v>85</v>
      </c>
      <c r="G74" s="33">
        <f t="shared" si="4"/>
        <v>89.6</v>
      </c>
      <c r="O74" s="31" t="s">
        <v>39</v>
      </c>
      <c r="P74" s="1">
        <v>92</v>
      </c>
      <c r="Q74" s="27">
        <v>84</v>
      </c>
      <c r="R74" s="1">
        <v>91</v>
      </c>
      <c r="S74" s="1">
        <v>92</v>
      </c>
      <c r="T74" s="1">
        <v>93</v>
      </c>
      <c r="U74" s="33">
        <f t="shared" si="5"/>
        <v>90.4</v>
      </c>
    </row>
    <row r="75" spans="1:21" ht="16.5">
      <c r="A75" s="31" t="s">
        <v>35</v>
      </c>
      <c r="B75" s="1">
        <v>91</v>
      </c>
      <c r="C75" s="1">
        <v>76</v>
      </c>
      <c r="D75" s="1">
        <v>87</v>
      </c>
      <c r="E75" s="1">
        <v>83</v>
      </c>
      <c r="F75" s="1">
        <v>92</v>
      </c>
      <c r="G75" s="33">
        <f t="shared" si="4"/>
        <v>85.8</v>
      </c>
      <c r="O75" s="31" t="s">
        <v>34</v>
      </c>
      <c r="P75" s="1">
        <v>87</v>
      </c>
      <c r="Q75" s="1">
        <v>89</v>
      </c>
      <c r="R75" s="1">
        <v>93</v>
      </c>
      <c r="S75" s="1">
        <v>94</v>
      </c>
      <c r="T75" s="1">
        <v>85</v>
      </c>
      <c r="U75" s="33">
        <f t="shared" si="5"/>
        <v>89.6</v>
      </c>
    </row>
    <row r="76" spans="1:21" ht="16.5">
      <c r="A76" s="31" t="s">
        <v>40</v>
      </c>
      <c r="B76" s="1">
        <v>88</v>
      </c>
      <c r="C76" s="1">
        <v>88</v>
      </c>
      <c r="D76" s="1">
        <v>90</v>
      </c>
      <c r="E76" s="1">
        <v>96</v>
      </c>
      <c r="F76" s="1">
        <v>93</v>
      </c>
      <c r="G76" s="33">
        <f t="shared" si="4"/>
        <v>91</v>
      </c>
      <c r="O76" s="31" t="s">
        <v>33</v>
      </c>
      <c r="P76" s="1">
        <v>87</v>
      </c>
      <c r="Q76" s="1">
        <v>91</v>
      </c>
      <c r="R76" s="1">
        <v>95</v>
      </c>
      <c r="T76" s="1">
        <v>85</v>
      </c>
      <c r="U76" s="33">
        <f t="shared" si="5"/>
        <v>89.5</v>
      </c>
    </row>
    <row r="77" spans="1:21" ht="16.5">
      <c r="A77" s="31" t="s">
        <v>17</v>
      </c>
      <c r="B77" s="1">
        <v>93</v>
      </c>
      <c r="C77" s="1">
        <v>86</v>
      </c>
      <c r="D77" s="1">
        <v>93</v>
      </c>
      <c r="E77" s="1">
        <v>97</v>
      </c>
      <c r="F77" s="1">
        <v>99</v>
      </c>
      <c r="G77" s="33">
        <f t="shared" si="4"/>
        <v>93.6</v>
      </c>
      <c r="O77" s="31" t="s">
        <v>19</v>
      </c>
      <c r="P77" s="1">
        <v>80</v>
      </c>
      <c r="Q77" s="1">
        <v>82</v>
      </c>
      <c r="R77" s="1">
        <v>93</v>
      </c>
      <c r="S77" s="1">
        <v>95</v>
      </c>
      <c r="T77" s="1" t="s">
        <v>41</v>
      </c>
      <c r="U77" s="33">
        <f t="shared" si="5"/>
        <v>87.5</v>
      </c>
    </row>
    <row r="78" spans="1:21" ht="16.5">
      <c r="A78" s="31" t="s">
        <v>33</v>
      </c>
      <c r="B78" s="1">
        <v>87</v>
      </c>
      <c r="C78" s="1">
        <v>91</v>
      </c>
      <c r="D78" s="1">
        <v>95</v>
      </c>
      <c r="F78" s="1">
        <v>85</v>
      </c>
      <c r="G78" s="33">
        <f t="shared" si="4"/>
        <v>89.5</v>
      </c>
      <c r="O78" s="31" t="s">
        <v>42</v>
      </c>
      <c r="S78" s="1">
        <v>86</v>
      </c>
      <c r="U78" s="33">
        <f t="shared" si="5"/>
        <v>86</v>
      </c>
    </row>
    <row r="79" spans="1:21" ht="16.5">
      <c r="A79" s="31" t="s">
        <v>20</v>
      </c>
      <c r="B79" s="1">
        <v>91</v>
      </c>
      <c r="C79" s="1">
        <v>91</v>
      </c>
      <c r="D79" s="1">
        <v>91</v>
      </c>
      <c r="E79" s="1">
        <v>99</v>
      </c>
      <c r="F79" s="1">
        <v>97</v>
      </c>
      <c r="G79" s="33">
        <f t="shared" si="4"/>
        <v>93.8</v>
      </c>
      <c r="O79" s="31" t="s">
        <v>18</v>
      </c>
      <c r="P79" s="1">
        <v>80</v>
      </c>
      <c r="Q79" s="27">
        <v>83</v>
      </c>
      <c r="R79" s="1">
        <v>87</v>
      </c>
      <c r="S79" s="1">
        <v>94</v>
      </c>
      <c r="T79" s="1" t="s">
        <v>41</v>
      </c>
      <c r="U79" s="33">
        <f t="shared" si="5"/>
        <v>86</v>
      </c>
    </row>
    <row r="80" spans="1:21" ht="16.5">
      <c r="A80" s="31" t="s">
        <v>43</v>
      </c>
      <c r="E80" s="1">
        <v>91</v>
      </c>
      <c r="F80" s="1">
        <v>95</v>
      </c>
      <c r="G80" s="33">
        <f t="shared" si="4"/>
        <v>93</v>
      </c>
      <c r="O80" s="31" t="s">
        <v>35</v>
      </c>
      <c r="P80" s="1">
        <v>91</v>
      </c>
      <c r="Q80" s="1">
        <v>76</v>
      </c>
      <c r="R80" s="1">
        <v>87</v>
      </c>
      <c r="S80" s="1">
        <v>83</v>
      </c>
      <c r="T80" s="1">
        <v>92</v>
      </c>
      <c r="U80" s="33">
        <f t="shared" si="5"/>
        <v>85.8</v>
      </c>
    </row>
    <row r="81" spans="1:21" ht="17.25" thickBot="1">
      <c r="A81" s="34" t="s">
        <v>21</v>
      </c>
      <c r="B81" s="38">
        <v>100</v>
      </c>
      <c r="C81" s="35">
        <v>98</v>
      </c>
      <c r="D81" s="35">
        <v>93</v>
      </c>
      <c r="E81" s="35">
        <v>95</v>
      </c>
      <c r="F81" s="35">
        <v>94</v>
      </c>
      <c r="G81" s="36">
        <f t="shared" si="4"/>
        <v>96</v>
      </c>
      <c r="O81" s="34" t="s">
        <v>36</v>
      </c>
      <c r="P81" s="35">
        <v>69</v>
      </c>
      <c r="Q81" s="35">
        <v>52</v>
      </c>
      <c r="R81" s="35">
        <v>74</v>
      </c>
      <c r="S81" s="35">
        <v>75</v>
      </c>
      <c r="T81" s="35">
        <v>85</v>
      </c>
      <c r="U81" s="36">
        <f t="shared" si="5"/>
        <v>71</v>
      </c>
    </row>
  </sheetData>
  <sheetProtection/>
  <mergeCells count="3">
    <mergeCell ref="A1:V1"/>
    <mergeCell ref="A52:U52"/>
    <mergeCell ref="O31:V37"/>
  </mergeCells>
  <printOptions/>
  <pageMargins left="0.25" right="0.25" top="0.75" bottom="0.75" header="0.3" footer="0.3"/>
  <pageSetup horizontalDpi="300" verticalDpi="300" orientation="portrait" paperSize="9" scale="87" r:id="rId1"/>
  <rowBreaks count="1" manualBreakCount="1">
    <brk id="47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Clayton</cp:lastModifiedBy>
  <cp:lastPrinted>2014-11-03T08:26:35Z</cp:lastPrinted>
  <dcterms:created xsi:type="dcterms:W3CDTF">1999-01-06T09:31:21Z</dcterms:created>
  <dcterms:modified xsi:type="dcterms:W3CDTF">2016-12-13T12:12:03Z</dcterms:modified>
  <cp:category/>
  <cp:version/>
  <cp:contentType/>
  <cp:contentStatus/>
</cp:coreProperties>
</file>