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90" yWindow="45" windowWidth="9765" windowHeight="6495" activeTab="0"/>
  </bookViews>
  <sheets>
    <sheet name="Spr2016 A-8" sheetId="1" r:id="rId1"/>
    <sheet name="Macros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Alex Hudson</author>
  </authors>
  <commentList>
    <comment ref="A7" authorId="0">
      <text>
        <r>
          <rPr>
            <b/>
            <sz val="9"/>
            <rFont val="Tahoma"/>
            <family val="0"/>
          </rPr>
          <t>Alex Hudson:</t>
        </r>
        <r>
          <rPr>
            <sz val="9"/>
            <rFont val="Tahoma"/>
            <family val="0"/>
          </rPr>
          <t xml:space="preserve">
Introduced but no declared average</t>
        </r>
      </text>
    </comment>
    <comment ref="A61" authorId="0">
      <text>
        <r>
          <rPr>
            <b/>
            <sz val="9"/>
            <rFont val="Tahoma"/>
            <family val="0"/>
          </rPr>
          <t>Alex Hudson:</t>
        </r>
        <r>
          <rPr>
            <sz val="9"/>
            <rFont val="Tahoma"/>
            <family val="0"/>
          </rPr>
          <t xml:space="preserve">
Introduced but no declared average</t>
        </r>
      </text>
    </comment>
    <comment ref="O80" authorId="0">
      <text>
        <r>
          <rPr>
            <b/>
            <sz val="9"/>
            <rFont val="Tahoma"/>
            <family val="0"/>
          </rPr>
          <t>Alex Hudson:</t>
        </r>
        <r>
          <rPr>
            <sz val="9"/>
            <rFont val="Tahoma"/>
            <family val="0"/>
          </rPr>
          <t xml:space="preserve">
Introduced but no declared average</t>
        </r>
      </text>
    </comment>
  </commentList>
</comments>
</file>

<file path=xl/sharedStrings.xml><?xml version="1.0" encoding="utf-8"?>
<sst xmlns="http://schemas.openxmlformats.org/spreadsheetml/2006/main" count="117" uniqueCount="40">
  <si>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</si>
  <si>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</si>
  <si>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</si>
  <si>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</si>
  <si>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</si>
  <si>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</si>
  <si>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</si>
  <si>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</si>
  <si>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</si>
  <si>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</si>
  <si>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</si>
  <si>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Canford A</t>
  </si>
  <si>
    <t>Epsom C</t>
  </si>
  <si>
    <t>Mount St Mary's A</t>
  </si>
  <si>
    <t>Mount St Mary's B</t>
  </si>
  <si>
    <t>The Skinners' A</t>
  </si>
  <si>
    <t>Tonbridge D</t>
  </si>
  <si>
    <t>BSSRA Spring Term 2016  Section A - Division 8</t>
  </si>
  <si>
    <t>Francis S</t>
  </si>
  <si>
    <t>Kosinski M</t>
  </si>
  <si>
    <t>Higham E</t>
  </si>
  <si>
    <t>Daplyn A</t>
  </si>
  <si>
    <t>Dodd H</t>
  </si>
  <si>
    <t>Davey N</t>
  </si>
  <si>
    <t>Hawkes J</t>
  </si>
  <si>
    <t>Moffatt T</t>
  </si>
  <si>
    <t>Matthews L</t>
  </si>
  <si>
    <t>Ratcliffe L</t>
  </si>
  <si>
    <t>Raynor J</t>
  </si>
  <si>
    <t>Fenn A</t>
  </si>
  <si>
    <t>Cox R</t>
  </si>
  <si>
    <t>Corrin J</t>
  </si>
  <si>
    <t>Anderson A</t>
  </si>
  <si>
    <t>Blackburn T</t>
  </si>
  <si>
    <t>Edwards S</t>
  </si>
  <si>
    <t>Malone G</t>
  </si>
  <si>
    <t>Wall M</t>
  </si>
  <si>
    <t>Robertson H</t>
  </si>
  <si>
    <t>Barlett C</t>
  </si>
  <si>
    <t>Actually a fairly tight competition for the three teams.
Epsom had to withdraw part way through and Mount St Mary's never sent in a card.
Cognratulations to Tonbridge and good shooting if you compete in the summer term.
Alex Hudson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</si>
</sst>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Zeros="0" tabSelected="1" zoomScalePageLayoutView="0" workbookViewId="0" topLeftCell="A1">
      <selection activeCell="O40" sqref="O40"/>
    </sheetView>
  </sheetViews>
  <sheetFormatPr defaultColWidth="9.140625" defaultRowHeight="12.75"/>
  <cols>
    <col min="1" max="1" width="20.140625" style="1" customWidth="1"/>
    <col min="2" max="6" width="4.7109375" style="1" customWidth="1"/>
    <col min="7" max="7" width="5.7109375" style="14" customWidth="1"/>
    <col min="8" max="8" width="1.7109375" style="1" customWidth="1"/>
    <col min="9" max="9" width="14.7109375" style="1" hidden="1" customWidth="1"/>
    <col min="10" max="14" width="3.7109375" style="2" hidden="1" customWidth="1"/>
    <col min="15" max="15" width="17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16.5"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P2" s="2">
        <v>1</v>
      </c>
      <c r="Q2" s="2">
        <v>2</v>
      </c>
      <c r="R2" s="2">
        <v>3</v>
      </c>
      <c r="S2" s="2">
        <v>4</v>
      </c>
      <c r="T2" s="2">
        <v>5</v>
      </c>
      <c r="U2" s="3"/>
      <c r="V2" s="3"/>
    </row>
    <row r="3" spans="1:22" ht="16.5">
      <c r="A3" s="4"/>
      <c r="B3" s="5"/>
      <c r="C3" s="5"/>
      <c r="D3" s="5"/>
      <c r="E3" s="5"/>
      <c r="F3" s="5"/>
      <c r="G3" s="3"/>
      <c r="O3" s="4"/>
      <c r="P3" s="5"/>
      <c r="Q3" s="5"/>
      <c r="R3" s="5"/>
      <c r="S3" s="5"/>
      <c r="T3" s="5"/>
      <c r="U3" s="3"/>
      <c r="V3" s="3"/>
    </row>
    <row r="4" spans="1:22" ht="16.5">
      <c r="A4" s="6" t="s">
        <v>11</v>
      </c>
      <c r="B4" s="2"/>
      <c r="C4" s="2"/>
      <c r="D4" s="2"/>
      <c r="E4" s="2"/>
      <c r="F4" s="2"/>
      <c r="G4" s="7" t="s">
        <v>1</v>
      </c>
      <c r="O4" s="6" t="s">
        <v>16</v>
      </c>
      <c r="P4" s="2"/>
      <c r="Q4" s="2"/>
      <c r="R4" s="2"/>
      <c r="S4" s="2"/>
      <c r="T4" s="2"/>
      <c r="U4" s="7" t="s">
        <v>1</v>
      </c>
      <c r="V4" s="7"/>
    </row>
    <row r="5" spans="1:22" ht="16.5">
      <c r="A5" s="1" t="s">
        <v>21</v>
      </c>
      <c r="B5" s="1">
        <v>94</v>
      </c>
      <c r="C5" s="1">
        <v>89</v>
      </c>
      <c r="D5" s="1">
        <v>90</v>
      </c>
      <c r="E5" s="1">
        <v>86</v>
      </c>
      <c r="F5" s="1">
        <v>91</v>
      </c>
      <c r="G5" s="3">
        <f aca="true" t="shared" si="0" ref="G5:G12">AVERAGE(B5:F5)</f>
        <v>90</v>
      </c>
      <c r="O5" s="1" t="s">
        <v>32</v>
      </c>
      <c r="P5" s="1">
        <v>77</v>
      </c>
      <c r="Q5" s="1">
        <v>72</v>
      </c>
      <c r="R5" s="1">
        <v>81</v>
      </c>
      <c r="S5" s="1">
        <v>85</v>
      </c>
      <c r="T5" s="1">
        <v>89</v>
      </c>
      <c r="U5" s="3">
        <f aca="true" t="shared" si="1" ref="U5:U11">AVERAGE(P5:T5)</f>
        <v>80.8</v>
      </c>
      <c r="V5" s="3"/>
    </row>
    <row r="6" spans="1:22" ht="16.5">
      <c r="A6" s="1" t="s">
        <v>22</v>
      </c>
      <c r="B6" s="1">
        <v>76</v>
      </c>
      <c r="G6" s="3">
        <f t="shared" si="0"/>
        <v>76</v>
      </c>
      <c r="O6" s="1" t="s">
        <v>31</v>
      </c>
      <c r="P6" s="1">
        <v>86</v>
      </c>
      <c r="Q6" s="1">
        <v>88</v>
      </c>
      <c r="R6" s="1">
        <v>89</v>
      </c>
      <c r="S6" s="1">
        <v>84</v>
      </c>
      <c r="T6" s="1">
        <v>94</v>
      </c>
      <c r="U6" s="3">
        <f t="shared" si="1"/>
        <v>88.2</v>
      </c>
      <c r="V6" s="3"/>
    </row>
    <row r="7" spans="1:22" ht="16.5">
      <c r="A7" s="1" t="s">
        <v>38</v>
      </c>
      <c r="D7" s="1">
        <v>75</v>
      </c>
      <c r="E7" s="1">
        <v>61</v>
      </c>
      <c r="F7" s="1">
        <v>81</v>
      </c>
      <c r="G7" s="3">
        <f t="shared" si="0"/>
        <v>72.33333333333333</v>
      </c>
      <c r="O7" s="1" t="s">
        <v>30</v>
      </c>
      <c r="P7" s="1">
        <v>89</v>
      </c>
      <c r="Q7" s="1">
        <v>76</v>
      </c>
      <c r="R7" s="1">
        <v>83</v>
      </c>
      <c r="S7" s="1">
        <v>72</v>
      </c>
      <c r="T7" s="1">
        <v>78</v>
      </c>
      <c r="U7" s="3">
        <f t="shared" si="1"/>
        <v>79.6</v>
      </c>
      <c r="V7" s="3"/>
    </row>
    <row r="8" spans="1:22" ht="16.5">
      <c r="A8" s="1" t="s">
        <v>18</v>
      </c>
      <c r="B8" s="1">
        <v>86</v>
      </c>
      <c r="C8" s="1">
        <v>83</v>
      </c>
      <c r="D8" s="1">
        <v>76</v>
      </c>
      <c r="E8" s="1">
        <v>95</v>
      </c>
      <c r="F8" s="1">
        <v>85</v>
      </c>
      <c r="G8" s="3">
        <f t="shared" si="0"/>
        <v>85</v>
      </c>
      <c r="O8" s="1" t="s">
        <v>29</v>
      </c>
      <c r="P8" s="1">
        <v>79</v>
      </c>
      <c r="Q8" s="1">
        <v>81</v>
      </c>
      <c r="R8" s="1">
        <v>96</v>
      </c>
      <c r="S8" s="1">
        <v>88</v>
      </c>
      <c r="T8" s="1">
        <v>90</v>
      </c>
      <c r="U8" s="3">
        <f t="shared" si="1"/>
        <v>86.8</v>
      </c>
      <c r="V8" s="3"/>
    </row>
    <row r="9" spans="1:22" ht="16.5">
      <c r="A9" s="1" t="s">
        <v>20</v>
      </c>
      <c r="B9" s="1">
        <v>86</v>
      </c>
      <c r="C9" s="1">
        <v>75</v>
      </c>
      <c r="D9" s="1">
        <v>78</v>
      </c>
      <c r="E9" s="1">
        <v>89</v>
      </c>
      <c r="F9" s="1">
        <v>87</v>
      </c>
      <c r="G9" s="3">
        <f t="shared" si="0"/>
        <v>83</v>
      </c>
      <c r="O9" s="1" t="s">
        <v>28</v>
      </c>
      <c r="P9" s="1">
        <v>86</v>
      </c>
      <c r="Q9" s="1">
        <v>86</v>
      </c>
      <c r="R9" s="1">
        <v>91</v>
      </c>
      <c r="S9" s="1">
        <v>79</v>
      </c>
      <c r="T9" s="1">
        <v>87</v>
      </c>
      <c r="U9" s="3">
        <f t="shared" si="1"/>
        <v>85.8</v>
      </c>
      <c r="V9" s="3"/>
    </row>
    <row r="10" spans="1:22" ht="16.5">
      <c r="A10" s="1" t="s">
        <v>19</v>
      </c>
      <c r="B10" s="1">
        <v>87</v>
      </c>
      <c r="C10" s="1">
        <v>73</v>
      </c>
      <c r="D10" s="1">
        <v>87</v>
      </c>
      <c r="E10" s="1">
        <v>84</v>
      </c>
      <c r="F10" s="1">
        <v>81</v>
      </c>
      <c r="G10" s="3">
        <f t="shared" si="0"/>
        <v>82.4</v>
      </c>
      <c r="O10" s="8" t="s">
        <v>3</v>
      </c>
      <c r="P10" s="9">
        <f>SUM(P5:P9)</f>
        <v>417</v>
      </c>
      <c r="Q10" s="9">
        <f>SUM(Q5:Q9)</f>
        <v>403</v>
      </c>
      <c r="R10" s="9">
        <f>SUM(R5:R9)</f>
        <v>440</v>
      </c>
      <c r="S10" s="9">
        <f>SUM(S5:S9)</f>
        <v>408</v>
      </c>
      <c r="T10" s="9">
        <f>SUM(T5:T9)</f>
        <v>438</v>
      </c>
      <c r="U10" s="10">
        <f t="shared" si="1"/>
        <v>421.2</v>
      </c>
      <c r="V10" s="3"/>
    </row>
    <row r="11" spans="1:22" ht="16.5">
      <c r="A11" s="8" t="s">
        <v>3</v>
      </c>
      <c r="B11" s="9">
        <f>SUM(B5:B10)</f>
        <v>429</v>
      </c>
      <c r="C11" s="9">
        <f>SUM(C5:C10)</f>
        <v>320</v>
      </c>
      <c r="D11" s="9">
        <f>SUM(D5:D10)</f>
        <v>406</v>
      </c>
      <c r="E11" s="9">
        <f>SUM(E5:E10)</f>
        <v>415</v>
      </c>
      <c r="F11" s="9">
        <f>SUM(F5:F10)</f>
        <v>425</v>
      </c>
      <c r="G11" s="10">
        <f t="shared" si="0"/>
        <v>399</v>
      </c>
      <c r="O11" s="8" t="s">
        <v>10</v>
      </c>
      <c r="P11" s="11">
        <f>IF(P10=0,0,P10+$P30)</f>
        <v>442</v>
      </c>
      <c r="Q11" s="11">
        <f>IF(Q10=0,0,Q10+$P30)</f>
        <v>428</v>
      </c>
      <c r="R11" s="11">
        <f>IF(R10=0,0,R10+$P30)</f>
        <v>465</v>
      </c>
      <c r="S11" s="11">
        <f>IF(S10=0,0,S10+$P30)</f>
        <v>433</v>
      </c>
      <c r="T11" s="11">
        <f>IF(T10=0,0,T10+$P30)</f>
        <v>463</v>
      </c>
      <c r="U11" s="10">
        <f t="shared" si="1"/>
        <v>446.2</v>
      </c>
      <c r="V11" s="3"/>
    </row>
    <row r="12" spans="1:22" ht="16.5">
      <c r="A12" s="8" t="s">
        <v>10</v>
      </c>
      <c r="B12" s="11">
        <f>IF(B11=0,0,B11+$P25)</f>
        <v>442</v>
      </c>
      <c r="C12" s="11">
        <f>IF(C11=0,0,C11+$P25)</f>
        <v>333</v>
      </c>
      <c r="D12" s="11">
        <f>IF(D11=0,0,D11+$P25)</f>
        <v>419</v>
      </c>
      <c r="E12" s="11">
        <f>IF(E11=0,0,E11+$P25)</f>
        <v>428</v>
      </c>
      <c r="F12" s="11">
        <f>IF(F11=0,0,F11+$P25)</f>
        <v>438</v>
      </c>
      <c r="G12" s="10">
        <f t="shared" si="0"/>
        <v>412</v>
      </c>
      <c r="O12" s="12"/>
      <c r="P12" s="11"/>
      <c r="Q12" s="11"/>
      <c r="R12" s="11"/>
      <c r="S12" s="8" t="s">
        <v>10</v>
      </c>
      <c r="T12" s="13">
        <f>SUM(P11:T11)</f>
        <v>2231</v>
      </c>
      <c r="U12" s="14"/>
      <c r="V12" s="3"/>
    </row>
    <row r="13" spans="1:22" ht="16.5">
      <c r="A13" s="12"/>
      <c r="B13" s="11"/>
      <c r="C13" s="11"/>
      <c r="D13" s="11"/>
      <c r="E13" s="8" t="s">
        <v>10</v>
      </c>
      <c r="F13" s="13">
        <f>SUM(B12:F12)</f>
        <v>2060</v>
      </c>
      <c r="O13" s="6"/>
      <c r="P13" s="2"/>
      <c r="Q13" s="2"/>
      <c r="R13" s="2"/>
      <c r="S13" s="2"/>
      <c r="T13" s="2" t="s">
        <v>0</v>
      </c>
      <c r="U13" s="3" t="s">
        <v>0</v>
      </c>
      <c r="V13" s="3"/>
    </row>
    <row r="14" spans="1:22" ht="16.5">
      <c r="A14" s="6" t="s">
        <v>12</v>
      </c>
      <c r="B14" s="2"/>
      <c r="C14" s="2"/>
      <c r="D14" s="2"/>
      <c r="E14" s="2"/>
      <c r="F14" s="2"/>
      <c r="G14" s="3" t="s">
        <v>4</v>
      </c>
      <c r="U14" s="3" t="e">
        <f aca="true" t="shared" si="2" ref="U14:U20">AVERAGE(P14:T14)</f>
        <v>#DIV/0!</v>
      </c>
      <c r="V14" s="15"/>
    </row>
    <row r="15" spans="1:21" ht="16.5">
      <c r="A15" s="1" t="s">
        <v>33</v>
      </c>
      <c r="B15" s="1">
        <v>84</v>
      </c>
      <c r="C15" s="1">
        <v>93</v>
      </c>
      <c r="G15" s="3">
        <f aca="true" t="shared" si="3" ref="G15:G21">AVERAGE(B15:F15)</f>
        <v>88.5</v>
      </c>
      <c r="U15" s="3" t="e">
        <f t="shared" si="2"/>
        <v>#DIV/0!</v>
      </c>
    </row>
    <row r="16" spans="1:21" ht="16.5">
      <c r="A16" s="1" t="s">
        <v>34</v>
      </c>
      <c r="B16" s="1">
        <v>86</v>
      </c>
      <c r="C16" s="1">
        <v>89</v>
      </c>
      <c r="G16" s="3">
        <f t="shared" si="3"/>
        <v>87.5</v>
      </c>
      <c r="U16" s="3" t="e">
        <f t="shared" si="2"/>
        <v>#DIV/0!</v>
      </c>
    </row>
    <row r="17" spans="1:21" ht="16.5">
      <c r="A17" s="1" t="s">
        <v>35</v>
      </c>
      <c r="B17" s="1">
        <v>93</v>
      </c>
      <c r="C17" s="1">
        <v>92</v>
      </c>
      <c r="G17" s="3">
        <f t="shared" si="3"/>
        <v>92.5</v>
      </c>
      <c r="U17" s="3" t="e">
        <f t="shared" si="2"/>
        <v>#DIV/0!</v>
      </c>
    </row>
    <row r="18" spans="1:21" ht="16.5">
      <c r="A18" s="1" t="s">
        <v>36</v>
      </c>
      <c r="B18" s="1">
        <v>88</v>
      </c>
      <c r="C18" s="1">
        <v>85</v>
      </c>
      <c r="G18" s="3">
        <f t="shared" si="3"/>
        <v>86.5</v>
      </c>
      <c r="U18" s="3" t="e">
        <f t="shared" si="2"/>
        <v>#DIV/0!</v>
      </c>
    </row>
    <row r="19" spans="1:21" ht="16.5">
      <c r="A19" s="1" t="s">
        <v>37</v>
      </c>
      <c r="B19" s="1">
        <v>86</v>
      </c>
      <c r="C19" s="1">
        <v>88</v>
      </c>
      <c r="G19" s="3">
        <f t="shared" si="3"/>
        <v>87</v>
      </c>
      <c r="O19" s="8" t="s">
        <v>3</v>
      </c>
      <c r="P19" s="9">
        <f>SUM(P14:P18)</f>
        <v>0</v>
      </c>
      <c r="Q19" s="9">
        <f>SUM(Q14:Q18)</f>
        <v>0</v>
      </c>
      <c r="R19" s="9">
        <f>SUM(R14:R18)</f>
        <v>0</v>
      </c>
      <c r="S19" s="9">
        <f>SUM(S14:S18)</f>
        <v>0</v>
      </c>
      <c r="T19" s="9">
        <f>SUM(T14:T18)</f>
        <v>0</v>
      </c>
      <c r="U19" s="10">
        <f t="shared" si="2"/>
        <v>0</v>
      </c>
    </row>
    <row r="20" spans="1:21" ht="16.5">
      <c r="A20" s="8" t="s">
        <v>3</v>
      </c>
      <c r="B20" s="9">
        <f>SUM(B15:B19)</f>
        <v>437</v>
      </c>
      <c r="C20" s="9">
        <f>SUM(C15:C19)</f>
        <v>447</v>
      </c>
      <c r="D20" s="9">
        <f>SUM(D15:D19)</f>
        <v>0</v>
      </c>
      <c r="E20" s="9">
        <f>SUM(E15:E19)</f>
        <v>0</v>
      </c>
      <c r="F20" s="9">
        <f>SUM(F15:F19)</f>
        <v>0</v>
      </c>
      <c r="G20" s="10">
        <f t="shared" si="3"/>
        <v>176.8</v>
      </c>
      <c r="O20" s="8" t="s">
        <v>10</v>
      </c>
      <c r="P20" s="11">
        <f>IF(P19=0,0,P19+#REF!)</f>
        <v>0</v>
      </c>
      <c r="Q20" s="11">
        <f>IF(Q19=0,0,Q19+#REF!)</f>
        <v>0</v>
      </c>
      <c r="R20" s="11">
        <f>IF(R19=0,0,R19+#REF!)</f>
        <v>0</v>
      </c>
      <c r="S20" s="11">
        <f>IF(S19=0,0,S19+#REF!)</f>
        <v>0</v>
      </c>
      <c r="T20" s="11">
        <f>IF(T19=0,0,T19+#REF!)</f>
        <v>0</v>
      </c>
      <c r="U20" s="10">
        <f t="shared" si="2"/>
        <v>0</v>
      </c>
    </row>
    <row r="21" spans="1:21" ht="16.5">
      <c r="A21" s="8" t="s">
        <v>10</v>
      </c>
      <c r="B21" s="11">
        <f>IF(B20=0,0,B20+$P26)</f>
        <v>437</v>
      </c>
      <c r="C21" s="11">
        <f>IF(C20=0,0,C20+$P26)</f>
        <v>447</v>
      </c>
      <c r="D21" s="11">
        <f>IF(D20=0,0,D20+$P26)</f>
        <v>0</v>
      </c>
      <c r="E21" s="11">
        <f>IF(E20=0,0,E20+$P26)</f>
        <v>0</v>
      </c>
      <c r="F21" s="11">
        <f>IF(F20=0,0,F20+$P26)</f>
        <v>0</v>
      </c>
      <c r="G21" s="10">
        <f t="shared" si="3"/>
        <v>176.8</v>
      </c>
      <c r="O21" s="12"/>
      <c r="P21" s="11"/>
      <c r="Q21" s="11"/>
      <c r="R21" s="11"/>
      <c r="S21" s="8" t="s">
        <v>10</v>
      </c>
      <c r="T21" s="13">
        <f>SUM(P20:T20)</f>
        <v>0</v>
      </c>
      <c r="U21" s="14"/>
    </row>
    <row r="22" spans="1:6" ht="16.5">
      <c r="A22" s="12"/>
      <c r="B22" s="11"/>
      <c r="C22" s="11"/>
      <c r="D22" s="11"/>
      <c r="E22" s="8" t="s">
        <v>10</v>
      </c>
      <c r="F22" s="13">
        <f>SUM(B21:F21)</f>
        <v>884</v>
      </c>
    </row>
    <row r="23" spans="1:7" ht="33">
      <c r="A23" s="6" t="s">
        <v>13</v>
      </c>
      <c r="B23" s="16" t="s">
        <v>0</v>
      </c>
      <c r="C23" s="16" t="s">
        <v>0</v>
      </c>
      <c r="D23" s="16" t="s">
        <v>0</v>
      </c>
      <c r="E23" s="16" t="s">
        <v>0</v>
      </c>
      <c r="F23" s="16" t="s">
        <v>0</v>
      </c>
      <c r="G23" s="3" t="s">
        <v>0</v>
      </c>
    </row>
    <row r="24" spans="7:15" ht="16.5">
      <c r="G24" s="3" t="e">
        <f aca="true" t="shared" si="4" ref="G24:G30">AVERAGE(B24:F24)</f>
        <v>#DIV/0!</v>
      </c>
      <c r="O24" s="17" t="s">
        <v>6</v>
      </c>
    </row>
    <row r="25" spans="7:16" ht="16.5">
      <c r="G25" s="3" t="e">
        <f t="shared" si="4"/>
        <v>#DIV/0!</v>
      </c>
      <c r="O25" s="18" t="str">
        <f aca="true" t="shared" si="5" ref="O25:O30">O45</f>
        <v>Canford A</v>
      </c>
      <c r="P25" s="2">
        <v>13</v>
      </c>
    </row>
    <row r="26" spans="7:16" ht="16.5">
      <c r="G26" s="3" t="e">
        <f t="shared" si="4"/>
        <v>#DIV/0!</v>
      </c>
      <c r="O26" s="18" t="str">
        <f t="shared" si="5"/>
        <v>Epsom C</v>
      </c>
      <c r="P26" s="2"/>
    </row>
    <row r="27" spans="7:16" ht="16.5">
      <c r="G27" s="3" t="e">
        <f t="shared" si="4"/>
        <v>#DIV/0!</v>
      </c>
      <c r="O27" s="18" t="str">
        <f t="shared" si="5"/>
        <v>Mount St Mary's A</v>
      </c>
      <c r="P27" s="2"/>
    </row>
    <row r="28" spans="7:16" ht="16.5">
      <c r="G28" s="3" t="e">
        <f t="shared" si="4"/>
        <v>#DIV/0!</v>
      </c>
      <c r="O28" s="18" t="str">
        <f t="shared" si="5"/>
        <v>Mount St Mary's B</v>
      </c>
      <c r="P28" s="2"/>
    </row>
    <row r="29" spans="1:16" ht="16.5">
      <c r="A29" s="8" t="s">
        <v>3</v>
      </c>
      <c r="B29" s="9">
        <f>SUM(B24:B28)</f>
        <v>0</v>
      </c>
      <c r="C29" s="9">
        <f>SUM(C24:C28)</f>
        <v>0</v>
      </c>
      <c r="D29" s="9">
        <f>SUM(D24:D28)</f>
        <v>0</v>
      </c>
      <c r="E29" s="9">
        <f>SUM(E24:E28)</f>
        <v>0</v>
      </c>
      <c r="F29" s="9">
        <f>SUM(F24:F28)</f>
        <v>0</v>
      </c>
      <c r="G29" s="10">
        <f t="shared" si="4"/>
        <v>0</v>
      </c>
      <c r="O29" s="19" t="str">
        <f t="shared" si="5"/>
        <v>The Skinners' A</v>
      </c>
      <c r="P29" s="2">
        <v>14</v>
      </c>
    </row>
    <row r="30" spans="1:16" ht="16.5">
      <c r="A30" s="8" t="s">
        <v>10</v>
      </c>
      <c r="B30" s="11">
        <f>IF(B29=0,0,B29+$P27)</f>
        <v>0</v>
      </c>
      <c r="C30" s="11">
        <f>IF(C29=0,0,C29+$P27)</f>
        <v>0</v>
      </c>
      <c r="D30" s="11">
        <f>IF(D29=0,0,D29+$P27)</f>
        <v>0</v>
      </c>
      <c r="E30" s="11">
        <f>IF(E29=0,0,E29+$P27)</f>
        <v>0</v>
      </c>
      <c r="F30" s="11">
        <f>IF(F29=0,0,F29+$P27)</f>
        <v>0</v>
      </c>
      <c r="G30" s="10">
        <f t="shared" si="4"/>
        <v>0</v>
      </c>
      <c r="O30" s="19" t="str">
        <f t="shared" si="5"/>
        <v>Tonbridge D</v>
      </c>
      <c r="P30" s="2">
        <v>25</v>
      </c>
    </row>
    <row r="31" spans="1:6" ht="16.5">
      <c r="A31" s="12"/>
      <c r="B31" s="11"/>
      <c r="C31" s="11"/>
      <c r="D31" s="11"/>
      <c r="E31" s="8" t="s">
        <v>10</v>
      </c>
      <c r="F31" s="13">
        <f>SUM(B30:F30)</f>
        <v>0</v>
      </c>
    </row>
    <row r="32" spans="1:7" ht="33">
      <c r="A32" s="6" t="s">
        <v>14</v>
      </c>
      <c r="B32" s="2"/>
      <c r="C32" s="2"/>
      <c r="D32" s="2"/>
      <c r="E32" s="2"/>
      <c r="F32" s="2" t="s">
        <v>0</v>
      </c>
      <c r="G32" s="3" t="s">
        <v>0</v>
      </c>
    </row>
    <row r="33" spans="7:22" ht="16.5">
      <c r="G33" s="3" t="e">
        <f aca="true" t="shared" si="6" ref="G33:G39">AVERAGE(B33:F33)</f>
        <v>#DIV/0!</v>
      </c>
      <c r="O33" s="44" t="s">
        <v>39</v>
      </c>
      <c r="P33" s="45"/>
      <c r="Q33" s="45"/>
      <c r="R33" s="45"/>
      <c r="S33" s="45"/>
      <c r="T33" s="45"/>
      <c r="U33" s="45"/>
      <c r="V33" s="45"/>
    </row>
    <row r="34" spans="7:22" ht="16.5">
      <c r="G34" s="3" t="e">
        <f t="shared" si="6"/>
        <v>#DIV/0!</v>
      </c>
      <c r="O34" s="45"/>
      <c r="P34" s="45"/>
      <c r="Q34" s="45"/>
      <c r="R34" s="45"/>
      <c r="S34" s="45"/>
      <c r="T34" s="45"/>
      <c r="U34" s="45"/>
      <c r="V34" s="45"/>
    </row>
    <row r="35" spans="7:22" ht="16.5" customHeight="1">
      <c r="G35" s="3" t="e">
        <f t="shared" si="6"/>
        <v>#DIV/0!</v>
      </c>
      <c r="O35" s="45"/>
      <c r="P35" s="45"/>
      <c r="Q35" s="45"/>
      <c r="R35" s="45"/>
      <c r="S35" s="45"/>
      <c r="T35" s="45"/>
      <c r="U35" s="45"/>
      <c r="V35" s="45"/>
    </row>
    <row r="36" spans="7:22" ht="16.5">
      <c r="G36" s="3" t="e">
        <f t="shared" si="6"/>
        <v>#DIV/0!</v>
      </c>
      <c r="O36" s="45"/>
      <c r="P36" s="45"/>
      <c r="Q36" s="45"/>
      <c r="R36" s="45"/>
      <c r="S36" s="45"/>
      <c r="T36" s="45"/>
      <c r="U36" s="45"/>
      <c r="V36" s="45"/>
    </row>
    <row r="37" spans="7:22" ht="16.5" customHeight="1">
      <c r="G37" s="3" t="e">
        <f t="shared" si="6"/>
        <v>#DIV/0!</v>
      </c>
      <c r="O37" s="45"/>
      <c r="P37" s="45"/>
      <c r="Q37" s="45"/>
      <c r="R37" s="45"/>
      <c r="S37" s="45"/>
      <c r="T37" s="45"/>
      <c r="U37" s="45"/>
      <c r="V37" s="45"/>
    </row>
    <row r="38" spans="1:22" ht="16.5">
      <c r="A38" s="8" t="s">
        <v>3</v>
      </c>
      <c r="B38" s="9">
        <f>SUM(B33:B37)</f>
        <v>0</v>
      </c>
      <c r="C38" s="9">
        <f>SUM(C33:C37)</f>
        <v>0</v>
      </c>
      <c r="D38" s="9">
        <f>SUM(D33:D37)</f>
        <v>0</v>
      </c>
      <c r="E38" s="9">
        <f>SUM(E33:E37)</f>
        <v>0</v>
      </c>
      <c r="F38" s="9">
        <f>SUM(F33:F37)</f>
        <v>0</v>
      </c>
      <c r="G38" s="10">
        <f t="shared" si="6"/>
        <v>0</v>
      </c>
      <c r="O38" s="45"/>
      <c r="P38" s="45"/>
      <c r="Q38" s="45"/>
      <c r="R38" s="45"/>
      <c r="S38" s="45"/>
      <c r="T38" s="45"/>
      <c r="U38" s="45"/>
      <c r="V38" s="45"/>
    </row>
    <row r="39" spans="1:22" ht="16.5">
      <c r="A39" s="8" t="s">
        <v>10</v>
      </c>
      <c r="B39" s="11">
        <f>IF(B38=0,0,B38+$P28)</f>
        <v>0</v>
      </c>
      <c r="C39" s="11">
        <f>IF(C38=0,0,C38+$P28)</f>
        <v>0</v>
      </c>
      <c r="D39" s="11">
        <f>IF(D38=0,0,D38+$P28)</f>
        <v>0</v>
      </c>
      <c r="E39" s="11">
        <f>IF(E38=0,0,E38+$P28)</f>
        <v>0</v>
      </c>
      <c r="F39" s="11">
        <f>IF(F38=0,0,F38+$P28)</f>
        <v>0</v>
      </c>
      <c r="G39" s="10">
        <f t="shared" si="6"/>
        <v>0</v>
      </c>
      <c r="O39" s="46">
        <v>42471</v>
      </c>
      <c r="P39" s="20"/>
      <c r="Q39" s="20"/>
      <c r="R39" s="20"/>
      <c r="S39" s="20"/>
      <c r="T39" s="20"/>
      <c r="U39" s="20"/>
      <c r="V39" s="20"/>
    </row>
    <row r="40" spans="1:22" ht="16.5">
      <c r="A40" s="12"/>
      <c r="B40" s="11"/>
      <c r="C40" s="11"/>
      <c r="D40" s="11"/>
      <c r="E40" s="8" t="s">
        <v>10</v>
      </c>
      <c r="F40" s="13">
        <f>SUM(B39:F39)</f>
        <v>0</v>
      </c>
      <c r="O40" s="20"/>
      <c r="P40" s="20"/>
      <c r="Q40" s="20"/>
      <c r="R40" s="20"/>
      <c r="S40" s="20"/>
      <c r="T40" s="20"/>
      <c r="U40" s="20"/>
      <c r="V40" s="20"/>
    </row>
    <row r="41" spans="1:22" ht="16.5">
      <c r="A41" s="6" t="s">
        <v>15</v>
      </c>
      <c r="B41" s="2"/>
      <c r="C41" s="2"/>
      <c r="D41" s="2"/>
      <c r="E41" s="2"/>
      <c r="F41" s="2" t="s">
        <v>0</v>
      </c>
      <c r="G41" s="3" t="s">
        <v>0</v>
      </c>
      <c r="O41" s="21"/>
      <c r="P41" s="22"/>
      <c r="Q41" s="22"/>
      <c r="R41" s="22"/>
      <c r="S41" s="22"/>
      <c r="T41" s="2"/>
      <c r="U41" s="2"/>
      <c r="V41" s="20"/>
    </row>
    <row r="42" spans="1:22" ht="16.5">
      <c r="A42" s="1" t="s">
        <v>23</v>
      </c>
      <c r="B42" s="1">
        <v>89</v>
      </c>
      <c r="C42" s="1">
        <v>88</v>
      </c>
      <c r="D42" s="1">
        <v>88</v>
      </c>
      <c r="E42" s="1">
        <v>94</v>
      </c>
      <c r="F42" s="1">
        <v>85</v>
      </c>
      <c r="G42" s="3">
        <f aca="true" t="shared" si="7" ref="G42:G48">AVERAGE(B42:F42)</f>
        <v>88.8</v>
      </c>
      <c r="O42" s="21"/>
      <c r="T42" s="23"/>
      <c r="U42" s="23"/>
      <c r="V42" s="2"/>
    </row>
    <row r="43" spans="1:22" ht="16.5">
      <c r="A43" s="1" t="s">
        <v>24</v>
      </c>
      <c r="B43" s="1">
        <v>88</v>
      </c>
      <c r="C43" s="1">
        <v>79</v>
      </c>
      <c r="D43" s="1">
        <v>78</v>
      </c>
      <c r="E43" s="1">
        <v>93</v>
      </c>
      <c r="F43" s="1">
        <v>80</v>
      </c>
      <c r="G43" s="3">
        <f t="shared" si="7"/>
        <v>83.6</v>
      </c>
      <c r="V43" s="23"/>
    </row>
    <row r="44" spans="1:22" ht="16.5">
      <c r="A44" s="1" t="s">
        <v>25</v>
      </c>
      <c r="B44" s="1">
        <v>86</v>
      </c>
      <c r="C44" s="1">
        <v>82</v>
      </c>
      <c r="D44" s="1">
        <v>82</v>
      </c>
      <c r="E44" s="1">
        <v>79</v>
      </c>
      <c r="F44" s="1">
        <v>81</v>
      </c>
      <c r="G44" s="3">
        <f t="shared" si="7"/>
        <v>82</v>
      </c>
      <c r="O44" s="24" t="s">
        <v>2</v>
      </c>
      <c r="P44" s="25"/>
      <c r="Q44" s="25"/>
      <c r="R44" s="25"/>
      <c r="S44" s="25"/>
      <c r="T44" s="25"/>
      <c r="U44" s="2" t="s">
        <v>3</v>
      </c>
      <c r="V44" s="2" t="s">
        <v>5</v>
      </c>
    </row>
    <row r="45" spans="1:22" ht="16.5">
      <c r="A45" s="1" t="s">
        <v>26</v>
      </c>
      <c r="B45" s="1">
        <v>88</v>
      </c>
      <c r="C45" s="1">
        <v>87</v>
      </c>
      <c r="D45" s="1">
        <v>75</v>
      </c>
      <c r="E45" s="1">
        <v>84</v>
      </c>
      <c r="F45" s="1">
        <v>70</v>
      </c>
      <c r="G45" s="3">
        <f t="shared" si="7"/>
        <v>80.8</v>
      </c>
      <c r="I45" s="1" t="str">
        <f>A4</f>
        <v>Canford A</v>
      </c>
      <c r="J45" s="28">
        <f>B12</f>
        <v>442</v>
      </c>
      <c r="K45" s="28">
        <f>C12</f>
        <v>333</v>
      </c>
      <c r="L45" s="28">
        <f>D12</f>
        <v>419</v>
      </c>
      <c r="M45" s="28">
        <f>E12</f>
        <v>428</v>
      </c>
      <c r="N45" s="28">
        <f>F12</f>
        <v>438</v>
      </c>
      <c r="O45" s="26" t="str">
        <f>A4</f>
        <v>Canford A</v>
      </c>
      <c r="P45" s="2">
        <f>IF(B12=0,0,RANK(J45,J45:J50,1))</f>
        <v>4</v>
      </c>
      <c r="Q45" s="2">
        <f>IF(C12=0,0,RANK(K45,K45:K50,1))</f>
        <v>3</v>
      </c>
      <c r="R45" s="2">
        <f>IF(D12=0,0,RANK(L45,L45:L50,1))</f>
        <v>5</v>
      </c>
      <c r="S45" s="2">
        <f>IF(E12=0,0,RANK(M45,M45:M50,1))</f>
        <v>4</v>
      </c>
      <c r="T45" s="2">
        <f>IF(F12=0,0,RANK(N45,N45:N50,1))</f>
        <v>5</v>
      </c>
      <c r="U45" s="27">
        <f aca="true" t="shared" si="8" ref="U45:U50">SUM(P45:T45)</f>
        <v>21</v>
      </c>
      <c r="V45" s="2">
        <f>RANK(U45,U45:U50)</f>
        <v>3</v>
      </c>
    </row>
    <row r="46" spans="1:22" ht="16.5">
      <c r="A46" s="1" t="s">
        <v>27</v>
      </c>
      <c r="B46" s="1">
        <v>77</v>
      </c>
      <c r="C46" s="1">
        <v>73</v>
      </c>
      <c r="D46" s="1">
        <v>77</v>
      </c>
      <c r="E46" s="1">
        <v>70</v>
      </c>
      <c r="F46" s="1">
        <v>77</v>
      </c>
      <c r="G46" s="3">
        <f t="shared" si="7"/>
        <v>74.8</v>
      </c>
      <c r="I46" s="1" t="str">
        <f>A14</f>
        <v>Epsom C</v>
      </c>
      <c r="J46" s="28">
        <f>B21</f>
        <v>437</v>
      </c>
      <c r="K46" s="28">
        <f>C21</f>
        <v>447</v>
      </c>
      <c r="L46" s="28">
        <f>D21</f>
        <v>0</v>
      </c>
      <c r="M46" s="28">
        <f>E21</f>
        <v>0</v>
      </c>
      <c r="N46" s="28">
        <f>F21</f>
        <v>0</v>
      </c>
      <c r="O46" s="26" t="str">
        <f>A14</f>
        <v>Epsom C</v>
      </c>
      <c r="P46" s="2">
        <f>IF(B21=0,0,RANK(J46,J45:J50,1))</f>
        <v>3</v>
      </c>
      <c r="Q46" s="2">
        <f>IF(C21=0,0,RANK(K46,K45:K50,1))</f>
        <v>6</v>
      </c>
      <c r="R46" s="2">
        <f>IF(D21=0,0,RANK(L46,L45:L50,1))</f>
        <v>0</v>
      </c>
      <c r="S46" s="2">
        <f>IF(E21=0,0,RANK(M46,M45:M50,1))</f>
        <v>0</v>
      </c>
      <c r="T46" s="2">
        <f>IF(F21=0,0,RANK(N46,N45:N50,1))</f>
        <v>0</v>
      </c>
      <c r="U46" s="27">
        <f t="shared" si="8"/>
        <v>9</v>
      </c>
      <c r="V46" s="2">
        <f>RANK(U46,U45:U50)</f>
        <v>4</v>
      </c>
    </row>
    <row r="47" spans="1:22" ht="16.5">
      <c r="A47" s="8" t="s">
        <v>3</v>
      </c>
      <c r="B47" s="9">
        <f>SUM(B42:B46)</f>
        <v>428</v>
      </c>
      <c r="C47" s="9">
        <f>SUM(C42:C46)</f>
        <v>409</v>
      </c>
      <c r="D47" s="9">
        <f>SUM(D42:D46)</f>
        <v>400</v>
      </c>
      <c r="E47" s="9">
        <f>SUM(E42:E46)</f>
        <v>420</v>
      </c>
      <c r="F47" s="9">
        <f>SUM(F42:F46)</f>
        <v>393</v>
      </c>
      <c r="G47" s="10">
        <f t="shared" si="7"/>
        <v>410</v>
      </c>
      <c r="I47" s="1" t="str">
        <f>A23</f>
        <v>Mount St Mary's A</v>
      </c>
      <c r="J47" s="28">
        <f>B30</f>
        <v>0</v>
      </c>
      <c r="K47" s="28">
        <f>C30</f>
        <v>0</v>
      </c>
      <c r="L47" s="28">
        <f>D30</f>
        <v>0</v>
      </c>
      <c r="M47" s="28">
        <f>E30</f>
        <v>0</v>
      </c>
      <c r="N47" s="28">
        <f>F30</f>
        <v>0</v>
      </c>
      <c r="O47" s="26" t="str">
        <f>A23</f>
        <v>Mount St Mary's A</v>
      </c>
      <c r="P47" s="2">
        <f>IF(B30=0,0,RANK(J47,J45:J50,1))</f>
        <v>0</v>
      </c>
      <c r="Q47" s="2">
        <f>IF(C30=0,0,RANK(K47,K45:K50,1))</f>
        <v>0</v>
      </c>
      <c r="R47" s="2">
        <f>IF(D30=0,0,RANK(L47,L45:L50,1))</f>
        <v>0</v>
      </c>
      <c r="S47" s="2">
        <f>IF(E30=0,0,RANK(M47,M45:M50,1))</f>
        <v>0</v>
      </c>
      <c r="T47" s="2">
        <f>IF(F30=0,0,RANK(N47,N45:N50,1))</f>
        <v>0</v>
      </c>
      <c r="U47" s="27">
        <f t="shared" si="8"/>
        <v>0</v>
      </c>
      <c r="V47" s="2">
        <f>RANK(U47,U45:U50)</f>
        <v>5</v>
      </c>
    </row>
    <row r="48" spans="1:22" ht="16.5">
      <c r="A48" s="8" t="s">
        <v>10</v>
      </c>
      <c r="B48" s="11">
        <f>IF(B47=0,0,B47+$P29)</f>
        <v>442</v>
      </c>
      <c r="C48" s="11">
        <f>IF(C47=0,0,C47+$P29)</f>
        <v>423</v>
      </c>
      <c r="D48" s="11">
        <f>IF(D47=0,0,D47+$P29)</f>
        <v>414</v>
      </c>
      <c r="E48" s="11">
        <f>IF(E47=0,0,E47+$P29)</f>
        <v>434</v>
      </c>
      <c r="F48" s="11">
        <f>IF(F47=0,0,F47+$P29)</f>
        <v>407</v>
      </c>
      <c r="G48" s="10">
        <f t="shared" si="7"/>
        <v>424</v>
      </c>
      <c r="I48" s="1" t="str">
        <f>A32</f>
        <v>Mount St Mary's B</v>
      </c>
      <c r="J48" s="28">
        <f>B39</f>
        <v>0</v>
      </c>
      <c r="K48" s="28">
        <f>C39</f>
        <v>0</v>
      </c>
      <c r="L48" s="28">
        <f>D39</f>
        <v>0</v>
      </c>
      <c r="M48" s="28">
        <f>E39</f>
        <v>0</v>
      </c>
      <c r="N48" s="28">
        <f>F39</f>
        <v>0</v>
      </c>
      <c r="O48" s="26" t="str">
        <f>A32</f>
        <v>Mount St Mary's B</v>
      </c>
      <c r="P48" s="2">
        <f>IF(B39=0,0,RANK(J48,J45:J50,1))</f>
        <v>0</v>
      </c>
      <c r="Q48" s="2">
        <f>IF(C39=0,0,RANK(K48,K45:K50,1))</f>
        <v>0</v>
      </c>
      <c r="R48" s="2">
        <f>IF(D39=0,0,RANK(L48,L45:L50,1))</f>
        <v>0</v>
      </c>
      <c r="S48" s="2">
        <f>IF(E39=0,0,RANK(M48,M45:M50,1))</f>
        <v>0</v>
      </c>
      <c r="T48" s="2">
        <f>IF(F39=0,0,RANK(N48,N45:N50,1))</f>
        <v>0</v>
      </c>
      <c r="U48" s="27">
        <f t="shared" si="8"/>
        <v>0</v>
      </c>
      <c r="V48" s="2">
        <f>RANK(U48,U45:U50)</f>
        <v>5</v>
      </c>
    </row>
    <row r="49" spans="1:22" ht="16.5">
      <c r="A49" s="12"/>
      <c r="B49" s="11"/>
      <c r="C49" s="11"/>
      <c r="D49" s="11"/>
      <c r="E49" s="8" t="s">
        <v>10</v>
      </c>
      <c r="F49" s="13">
        <f>SUM(B48:F48)</f>
        <v>2120</v>
      </c>
      <c r="I49" s="16" t="str">
        <f>A41</f>
        <v>The Skinners' A</v>
      </c>
      <c r="J49" s="28">
        <f>B48</f>
        <v>442</v>
      </c>
      <c r="K49" s="28">
        <f>C48</f>
        <v>423</v>
      </c>
      <c r="L49" s="28">
        <f>D48</f>
        <v>414</v>
      </c>
      <c r="M49" s="28">
        <f>E48</f>
        <v>434</v>
      </c>
      <c r="N49" s="28">
        <f>F48</f>
        <v>407</v>
      </c>
      <c r="O49" s="29" t="str">
        <f>A41</f>
        <v>The Skinners' A</v>
      </c>
      <c r="P49" s="2">
        <f>IF(B48=0,0,RANK(J49,J45:J50,1))</f>
        <v>4</v>
      </c>
      <c r="Q49" s="2">
        <f>IF(C48=0,0,RANK(K49,K45:K50,1))</f>
        <v>4</v>
      </c>
      <c r="R49" s="2">
        <f>IF(D48=0,0,RANK(L49,L45:L50,1))</f>
        <v>4</v>
      </c>
      <c r="S49" s="2">
        <f>IF(E48=0,0,RANK(M49,M45:M50,1))</f>
        <v>6</v>
      </c>
      <c r="T49" s="2">
        <f>IF(F48=0,0,RANK(N49,N45:N50,1))</f>
        <v>4</v>
      </c>
      <c r="U49" s="27">
        <f t="shared" si="8"/>
        <v>22</v>
      </c>
      <c r="V49" s="2">
        <f>RANK(U49,U45:U50)</f>
        <v>2</v>
      </c>
    </row>
    <row r="50" spans="7:22" ht="16.5">
      <c r="G50" s="1"/>
      <c r="H50" s="16"/>
      <c r="I50" s="16" t="str">
        <f>O4</f>
        <v>Tonbridge D</v>
      </c>
      <c r="J50" s="11">
        <f>P11</f>
        <v>442</v>
      </c>
      <c r="K50" s="11">
        <f>Q11</f>
        <v>428</v>
      </c>
      <c r="L50" s="11">
        <f>R11</f>
        <v>465</v>
      </c>
      <c r="M50" s="11">
        <f>S11</f>
        <v>433</v>
      </c>
      <c r="N50" s="11">
        <f>T11</f>
        <v>463</v>
      </c>
      <c r="O50" s="29" t="str">
        <f>O4</f>
        <v>Tonbridge D</v>
      </c>
      <c r="P50" s="2">
        <f>IF(P11=0,0,RANK(J50,J45:J50,1))</f>
        <v>4</v>
      </c>
      <c r="Q50" s="2">
        <f>IF(Q11=0,0,RANK(K50,K45:K50,1))</f>
        <v>5</v>
      </c>
      <c r="R50" s="2">
        <f>IF(R11=0,0,RANK(L50,L45:L50,1))</f>
        <v>6</v>
      </c>
      <c r="S50" s="2">
        <f>IF(S11=0,0,RANK(M50,M45:M50,1))</f>
        <v>5</v>
      </c>
      <c r="T50" s="2">
        <f>IF(T11=0,0,RANK(N50,N45:N50,1))</f>
        <v>6</v>
      </c>
      <c r="U50" s="27">
        <f t="shared" si="8"/>
        <v>26</v>
      </c>
      <c r="V50" s="2">
        <f>RANK(U50,U45:U50)</f>
        <v>1</v>
      </c>
    </row>
    <row r="51" spans="8:14" ht="16.5">
      <c r="H51" s="16"/>
      <c r="I51" s="16">
        <f>O13</f>
        <v>0</v>
      </c>
      <c r="J51" s="28">
        <f>P20</f>
        <v>0</v>
      </c>
      <c r="K51" s="28">
        <f>Q20</f>
        <v>0</v>
      </c>
      <c r="L51" s="28">
        <f>R20</f>
        <v>0</v>
      </c>
      <c r="M51" s="28">
        <f>S20</f>
        <v>0</v>
      </c>
      <c r="N51" s="28">
        <f>T20</f>
        <v>0</v>
      </c>
    </row>
    <row r="52" spans="7:22" ht="16.5">
      <c r="G52" s="1"/>
      <c r="H52" s="16"/>
      <c r="V52" s="2"/>
    </row>
    <row r="53" spans="7:21" ht="16.5">
      <c r="G53" s="1"/>
      <c r="H53" s="16"/>
      <c r="O53" s="16"/>
      <c r="P53" s="16"/>
      <c r="Q53" s="16"/>
      <c r="R53" s="16"/>
      <c r="S53" s="16"/>
      <c r="T53" s="16"/>
      <c r="U53" s="16"/>
    </row>
    <row r="54" spans="7:22" ht="16.5">
      <c r="G54" s="1"/>
      <c r="H54" s="16"/>
      <c r="I54" s="16"/>
      <c r="O54" s="16"/>
      <c r="P54" s="16"/>
      <c r="Q54" s="16"/>
      <c r="R54" s="16"/>
      <c r="S54" s="16"/>
      <c r="T54" s="16"/>
      <c r="U54" s="16"/>
      <c r="V54" s="16"/>
    </row>
    <row r="55" spans="7:22" ht="16.5">
      <c r="G55" s="1"/>
      <c r="H55" s="16"/>
      <c r="I55" s="16"/>
      <c r="J55" s="30"/>
      <c r="K55" s="30"/>
      <c r="L55" s="30"/>
      <c r="M55" s="30"/>
      <c r="N55" s="30"/>
      <c r="O55" s="16"/>
      <c r="P55" s="16"/>
      <c r="Q55" s="16"/>
      <c r="R55" s="16"/>
      <c r="S55" s="16"/>
      <c r="T55" s="16"/>
      <c r="U55" s="16"/>
      <c r="V55" s="16"/>
    </row>
    <row r="56" spans="1:22" ht="18.75">
      <c r="A56" s="43" t="str">
        <f>A1</f>
        <v>BSSRA Spring Term 2016  Section A - Division 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31"/>
    </row>
    <row r="57" spans="1:22" ht="19.5" thickBot="1">
      <c r="A57" s="16"/>
      <c r="B57" s="16"/>
      <c r="C57" s="16"/>
      <c r="D57" s="16"/>
      <c r="E57" s="16"/>
      <c r="F57" s="16"/>
      <c r="G57" s="16"/>
      <c r="H57" s="32"/>
      <c r="I57" s="32"/>
      <c r="J57" s="32"/>
      <c r="K57" s="32"/>
      <c r="L57" s="32"/>
      <c r="M57" s="32"/>
      <c r="N57" s="32"/>
      <c r="O57" s="16"/>
      <c r="P57" s="16"/>
      <c r="Q57" s="16"/>
      <c r="R57" s="16"/>
      <c r="S57" s="16"/>
      <c r="T57" s="16"/>
      <c r="U57" s="16"/>
      <c r="V57" s="32"/>
    </row>
    <row r="58" spans="1:22" ht="16.5">
      <c r="A58" s="33" t="s">
        <v>7</v>
      </c>
      <c r="B58" s="34" t="s">
        <v>8</v>
      </c>
      <c r="C58" s="34"/>
      <c r="D58" s="34"/>
      <c r="E58" s="34"/>
      <c r="F58" s="35"/>
      <c r="G58" s="36" t="s">
        <v>1</v>
      </c>
      <c r="H58" s="16"/>
      <c r="I58" s="16"/>
      <c r="J58" s="30"/>
      <c r="K58" s="30"/>
      <c r="L58" s="30"/>
      <c r="M58" s="30"/>
      <c r="N58" s="30"/>
      <c r="O58" s="33" t="s">
        <v>9</v>
      </c>
      <c r="P58" s="34" t="s">
        <v>8</v>
      </c>
      <c r="Q58" s="34"/>
      <c r="R58" s="34"/>
      <c r="S58" s="34"/>
      <c r="T58" s="35"/>
      <c r="U58" s="36" t="s">
        <v>1</v>
      </c>
      <c r="V58" s="16"/>
    </row>
    <row r="59" spans="1:22" ht="16.5">
      <c r="A59" s="37"/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38"/>
      <c r="H59" s="16"/>
      <c r="I59" s="16"/>
      <c r="J59" s="30"/>
      <c r="K59" s="30"/>
      <c r="L59" s="30"/>
      <c r="M59" s="30"/>
      <c r="N59" s="30"/>
      <c r="O59" s="37"/>
      <c r="P59" s="2">
        <v>1</v>
      </c>
      <c r="Q59" s="2">
        <v>2</v>
      </c>
      <c r="R59" s="2">
        <v>3</v>
      </c>
      <c r="S59" s="2">
        <v>4</v>
      </c>
      <c r="T59" s="2">
        <v>5</v>
      </c>
      <c r="U59" s="38"/>
      <c r="V59" s="16"/>
    </row>
    <row r="60" spans="1:22" ht="16.5">
      <c r="A60" s="37" t="s">
        <v>32</v>
      </c>
      <c r="B60" s="1">
        <v>77</v>
      </c>
      <c r="C60" s="1">
        <v>72</v>
      </c>
      <c r="D60" s="1">
        <v>81</v>
      </c>
      <c r="E60" s="1">
        <v>85</v>
      </c>
      <c r="F60" s="1">
        <v>89</v>
      </c>
      <c r="G60" s="39">
        <f aca="true" t="shared" si="9" ref="G60:G80">AVERAGE(B60:F60)</f>
        <v>80.8</v>
      </c>
      <c r="H60" s="16"/>
      <c r="I60" s="16"/>
      <c r="J60" s="30"/>
      <c r="K60" s="30"/>
      <c r="L60" s="30"/>
      <c r="M60" s="30"/>
      <c r="N60" s="30"/>
      <c r="O60" s="37" t="s">
        <v>35</v>
      </c>
      <c r="P60" s="1">
        <v>93</v>
      </c>
      <c r="Q60" s="1">
        <v>92</v>
      </c>
      <c r="U60" s="39">
        <f aca="true" t="shared" si="10" ref="U60:U80">AVERAGE(P60:T60)</f>
        <v>92.5</v>
      </c>
      <c r="V60" s="16"/>
    </row>
    <row r="61" spans="1:22" ht="16.5">
      <c r="A61" s="37" t="s">
        <v>38</v>
      </c>
      <c r="D61" s="1">
        <v>75</v>
      </c>
      <c r="E61" s="1">
        <v>61</v>
      </c>
      <c r="F61" s="1">
        <v>81</v>
      </c>
      <c r="G61" s="39">
        <f t="shared" si="9"/>
        <v>72.33333333333333</v>
      </c>
      <c r="H61" s="16"/>
      <c r="I61" s="16"/>
      <c r="J61" s="30"/>
      <c r="K61" s="30"/>
      <c r="L61" s="30"/>
      <c r="M61" s="30"/>
      <c r="N61" s="30"/>
      <c r="O61" s="37" t="s">
        <v>21</v>
      </c>
      <c r="P61" s="1">
        <v>94</v>
      </c>
      <c r="Q61" s="1">
        <v>89</v>
      </c>
      <c r="R61" s="1">
        <v>90</v>
      </c>
      <c r="S61" s="1">
        <v>86</v>
      </c>
      <c r="T61" s="1">
        <v>91</v>
      </c>
      <c r="U61" s="39">
        <f t="shared" si="10"/>
        <v>90</v>
      </c>
      <c r="V61" s="16"/>
    </row>
    <row r="62" spans="1:22" ht="16.5">
      <c r="A62" s="37" t="s">
        <v>33</v>
      </c>
      <c r="B62" s="1">
        <v>84</v>
      </c>
      <c r="C62" s="1">
        <v>93</v>
      </c>
      <c r="G62" s="39">
        <f t="shared" si="9"/>
        <v>88.5</v>
      </c>
      <c r="H62" s="16"/>
      <c r="I62" s="16"/>
      <c r="J62" s="30"/>
      <c r="K62" s="30"/>
      <c r="L62" s="30"/>
      <c r="M62" s="30"/>
      <c r="N62" s="30"/>
      <c r="O62" s="37" t="s">
        <v>23</v>
      </c>
      <c r="P62" s="1">
        <v>89</v>
      </c>
      <c r="Q62" s="1">
        <v>88</v>
      </c>
      <c r="R62" s="1">
        <v>88</v>
      </c>
      <c r="S62" s="1">
        <v>94</v>
      </c>
      <c r="T62" s="1">
        <v>85</v>
      </c>
      <c r="U62" s="39">
        <f t="shared" si="10"/>
        <v>88.8</v>
      </c>
      <c r="V62" s="16"/>
    </row>
    <row r="63" spans="1:22" ht="16.5">
      <c r="A63" s="37" t="s">
        <v>31</v>
      </c>
      <c r="B63" s="1">
        <v>86</v>
      </c>
      <c r="C63" s="1">
        <v>88</v>
      </c>
      <c r="D63" s="1">
        <v>89</v>
      </c>
      <c r="E63" s="1">
        <v>84</v>
      </c>
      <c r="F63" s="1">
        <v>94</v>
      </c>
      <c r="G63" s="39">
        <f t="shared" si="9"/>
        <v>88.2</v>
      </c>
      <c r="H63" s="16"/>
      <c r="I63" s="16"/>
      <c r="J63" s="30"/>
      <c r="K63" s="30"/>
      <c r="L63" s="30"/>
      <c r="M63" s="30"/>
      <c r="N63" s="30"/>
      <c r="O63" s="37" t="s">
        <v>33</v>
      </c>
      <c r="P63" s="1">
        <v>84</v>
      </c>
      <c r="Q63" s="1">
        <v>93</v>
      </c>
      <c r="U63" s="39">
        <f t="shared" si="10"/>
        <v>88.5</v>
      </c>
      <c r="V63" s="16"/>
    </row>
    <row r="64" spans="1:22" ht="16.5">
      <c r="A64" s="37" t="s">
        <v>30</v>
      </c>
      <c r="B64" s="1">
        <v>89</v>
      </c>
      <c r="C64" s="1">
        <v>76</v>
      </c>
      <c r="D64" s="1">
        <v>83</v>
      </c>
      <c r="E64" s="1">
        <v>72</v>
      </c>
      <c r="F64" s="1">
        <v>78</v>
      </c>
      <c r="G64" s="39">
        <f t="shared" si="9"/>
        <v>79.6</v>
      </c>
      <c r="H64" s="16"/>
      <c r="I64" s="16"/>
      <c r="J64" s="30"/>
      <c r="K64" s="30"/>
      <c r="L64" s="30"/>
      <c r="M64" s="30"/>
      <c r="N64" s="30"/>
      <c r="O64" s="37" t="s">
        <v>31</v>
      </c>
      <c r="P64" s="1">
        <v>86</v>
      </c>
      <c r="Q64" s="1">
        <v>88</v>
      </c>
      <c r="R64" s="1">
        <v>89</v>
      </c>
      <c r="S64" s="1">
        <v>84</v>
      </c>
      <c r="T64" s="1">
        <v>94</v>
      </c>
      <c r="U64" s="39">
        <f t="shared" si="10"/>
        <v>88.2</v>
      </c>
      <c r="V64" s="16"/>
    </row>
    <row r="65" spans="1:22" ht="16.5">
      <c r="A65" s="37" t="s">
        <v>21</v>
      </c>
      <c r="B65" s="1">
        <v>94</v>
      </c>
      <c r="C65" s="1">
        <v>89</v>
      </c>
      <c r="D65" s="1">
        <v>90</v>
      </c>
      <c r="E65" s="1">
        <v>86</v>
      </c>
      <c r="F65" s="1">
        <v>91</v>
      </c>
      <c r="G65" s="39">
        <f t="shared" si="9"/>
        <v>90</v>
      </c>
      <c r="H65" s="16"/>
      <c r="I65" s="16"/>
      <c r="J65" s="30"/>
      <c r="K65" s="30"/>
      <c r="L65" s="30"/>
      <c r="M65" s="30"/>
      <c r="N65" s="30"/>
      <c r="O65" s="37" t="s">
        <v>34</v>
      </c>
      <c r="P65" s="1">
        <v>86</v>
      </c>
      <c r="Q65" s="1">
        <v>89</v>
      </c>
      <c r="U65" s="39">
        <f t="shared" si="10"/>
        <v>87.5</v>
      </c>
      <c r="V65" s="16"/>
    </row>
    <row r="66" spans="1:22" ht="16.5">
      <c r="A66" s="37" t="s">
        <v>23</v>
      </c>
      <c r="B66" s="1">
        <v>89</v>
      </c>
      <c r="C66" s="1">
        <v>88</v>
      </c>
      <c r="D66" s="1">
        <v>88</v>
      </c>
      <c r="E66" s="1">
        <v>94</v>
      </c>
      <c r="F66" s="1">
        <v>85</v>
      </c>
      <c r="G66" s="39">
        <f t="shared" si="9"/>
        <v>88.8</v>
      </c>
      <c r="H66" s="16"/>
      <c r="I66" s="16"/>
      <c r="J66" s="30"/>
      <c r="K66" s="30"/>
      <c r="L66" s="30"/>
      <c r="M66" s="30"/>
      <c r="N66" s="30"/>
      <c r="O66" s="37" t="s">
        <v>37</v>
      </c>
      <c r="P66" s="1">
        <v>86</v>
      </c>
      <c r="Q66" s="1">
        <v>88</v>
      </c>
      <c r="U66" s="39">
        <f t="shared" si="10"/>
        <v>87</v>
      </c>
      <c r="V66" s="16"/>
    </row>
    <row r="67" spans="1:22" ht="16.5">
      <c r="A67" s="37" t="s">
        <v>22</v>
      </c>
      <c r="B67" s="1">
        <v>76</v>
      </c>
      <c r="G67" s="39">
        <f t="shared" si="9"/>
        <v>76</v>
      </c>
      <c r="H67" s="16"/>
      <c r="I67" s="16"/>
      <c r="J67" s="30"/>
      <c r="K67" s="30"/>
      <c r="L67" s="30"/>
      <c r="M67" s="30"/>
      <c r="N67" s="30"/>
      <c r="O67" s="37" t="s">
        <v>29</v>
      </c>
      <c r="P67" s="1">
        <v>79</v>
      </c>
      <c r="Q67" s="1">
        <v>81</v>
      </c>
      <c r="R67" s="1">
        <v>96</v>
      </c>
      <c r="S67" s="1">
        <v>88</v>
      </c>
      <c r="T67" s="1">
        <v>90</v>
      </c>
      <c r="U67" s="39">
        <f t="shared" si="10"/>
        <v>86.8</v>
      </c>
      <c r="V67" s="16"/>
    </row>
    <row r="68" spans="1:21" ht="16.5">
      <c r="A68" s="37" t="s">
        <v>34</v>
      </c>
      <c r="B68" s="1">
        <v>86</v>
      </c>
      <c r="C68" s="1">
        <v>89</v>
      </c>
      <c r="G68" s="39">
        <f t="shared" si="9"/>
        <v>87.5</v>
      </c>
      <c r="I68" s="16"/>
      <c r="J68" s="30"/>
      <c r="K68" s="30"/>
      <c r="L68" s="30"/>
      <c r="M68" s="30"/>
      <c r="N68" s="30"/>
      <c r="O68" s="37" t="s">
        <v>36</v>
      </c>
      <c r="P68" s="1">
        <v>88</v>
      </c>
      <c r="Q68" s="1">
        <v>85</v>
      </c>
      <c r="U68" s="39">
        <f t="shared" si="10"/>
        <v>86.5</v>
      </c>
    </row>
    <row r="69" spans="1:21" ht="16.5">
      <c r="A69" s="37" t="s">
        <v>29</v>
      </c>
      <c r="B69" s="1">
        <v>79</v>
      </c>
      <c r="C69" s="1">
        <v>81</v>
      </c>
      <c r="D69" s="1">
        <v>96</v>
      </c>
      <c r="E69" s="1">
        <v>88</v>
      </c>
      <c r="F69" s="1">
        <v>90</v>
      </c>
      <c r="G69" s="39">
        <f t="shared" si="9"/>
        <v>86.8</v>
      </c>
      <c r="I69" s="16"/>
      <c r="J69" s="30"/>
      <c r="K69" s="30"/>
      <c r="L69" s="30"/>
      <c r="M69" s="30"/>
      <c r="N69" s="30"/>
      <c r="O69" s="37" t="s">
        <v>28</v>
      </c>
      <c r="P69" s="1">
        <v>86</v>
      </c>
      <c r="Q69" s="1">
        <v>86</v>
      </c>
      <c r="R69" s="1">
        <v>91</v>
      </c>
      <c r="S69" s="1">
        <v>79</v>
      </c>
      <c r="T69" s="1">
        <v>87</v>
      </c>
      <c r="U69" s="39">
        <f t="shared" si="10"/>
        <v>85.8</v>
      </c>
    </row>
    <row r="70" spans="1:21" ht="16.5">
      <c r="A70" s="37" t="s">
        <v>18</v>
      </c>
      <c r="B70" s="1">
        <v>86</v>
      </c>
      <c r="C70" s="1">
        <v>83</v>
      </c>
      <c r="D70" s="1">
        <v>76</v>
      </c>
      <c r="E70" s="1">
        <v>95</v>
      </c>
      <c r="F70" s="1">
        <v>85</v>
      </c>
      <c r="G70" s="39">
        <f t="shared" si="9"/>
        <v>85</v>
      </c>
      <c r="I70" s="16"/>
      <c r="J70" s="30"/>
      <c r="K70" s="30"/>
      <c r="L70" s="30"/>
      <c r="M70" s="30"/>
      <c r="N70" s="30"/>
      <c r="O70" s="37" t="s">
        <v>18</v>
      </c>
      <c r="P70" s="1">
        <v>86</v>
      </c>
      <c r="Q70" s="1">
        <v>83</v>
      </c>
      <c r="R70" s="1">
        <v>76</v>
      </c>
      <c r="S70" s="1">
        <v>95</v>
      </c>
      <c r="T70" s="1">
        <v>85</v>
      </c>
      <c r="U70" s="39">
        <f t="shared" si="10"/>
        <v>85</v>
      </c>
    </row>
    <row r="71" spans="1:21" ht="16.5">
      <c r="A71" s="37" t="s">
        <v>24</v>
      </c>
      <c r="B71" s="1">
        <v>88</v>
      </c>
      <c r="C71" s="1">
        <v>79</v>
      </c>
      <c r="D71" s="1">
        <v>78</v>
      </c>
      <c r="E71" s="1">
        <v>93</v>
      </c>
      <c r="F71" s="1">
        <v>80</v>
      </c>
      <c r="G71" s="39">
        <f t="shared" si="9"/>
        <v>83.6</v>
      </c>
      <c r="I71" s="16"/>
      <c r="J71" s="30"/>
      <c r="K71" s="30"/>
      <c r="L71" s="30"/>
      <c r="M71" s="30"/>
      <c r="N71" s="30"/>
      <c r="O71" s="37" t="s">
        <v>24</v>
      </c>
      <c r="P71" s="1">
        <v>88</v>
      </c>
      <c r="Q71" s="1">
        <v>79</v>
      </c>
      <c r="R71" s="1">
        <v>78</v>
      </c>
      <c r="S71" s="1">
        <v>93</v>
      </c>
      <c r="T71" s="1">
        <v>80</v>
      </c>
      <c r="U71" s="39">
        <f t="shared" si="10"/>
        <v>83.6</v>
      </c>
    </row>
    <row r="72" spans="1:21" ht="16.5">
      <c r="A72" s="37" t="s">
        <v>20</v>
      </c>
      <c r="B72" s="1">
        <v>86</v>
      </c>
      <c r="C72" s="1">
        <v>75</v>
      </c>
      <c r="D72" s="1">
        <v>78</v>
      </c>
      <c r="E72" s="1">
        <v>89</v>
      </c>
      <c r="F72" s="1">
        <v>87</v>
      </c>
      <c r="G72" s="39">
        <f t="shared" si="9"/>
        <v>83</v>
      </c>
      <c r="I72" s="16"/>
      <c r="J72" s="30"/>
      <c r="K72" s="30"/>
      <c r="L72" s="30"/>
      <c r="M72" s="30"/>
      <c r="N72" s="30"/>
      <c r="O72" s="37" t="s">
        <v>20</v>
      </c>
      <c r="P72" s="1">
        <v>86</v>
      </c>
      <c r="Q72" s="1">
        <v>75</v>
      </c>
      <c r="R72" s="1">
        <v>78</v>
      </c>
      <c r="S72" s="1">
        <v>89</v>
      </c>
      <c r="T72" s="1">
        <v>87</v>
      </c>
      <c r="U72" s="39">
        <f t="shared" si="10"/>
        <v>83</v>
      </c>
    </row>
    <row r="73" spans="1:21" ht="16.5">
      <c r="A73" s="37" t="s">
        <v>19</v>
      </c>
      <c r="B73" s="1">
        <v>87</v>
      </c>
      <c r="C73" s="1">
        <v>73</v>
      </c>
      <c r="D73" s="1">
        <v>87</v>
      </c>
      <c r="E73" s="1">
        <v>84</v>
      </c>
      <c r="F73" s="1">
        <v>81</v>
      </c>
      <c r="G73" s="39">
        <f t="shared" si="9"/>
        <v>82.4</v>
      </c>
      <c r="I73" s="16"/>
      <c r="J73" s="30"/>
      <c r="K73" s="30"/>
      <c r="L73" s="30"/>
      <c r="M73" s="30"/>
      <c r="N73" s="30"/>
      <c r="O73" s="37" t="s">
        <v>19</v>
      </c>
      <c r="P73" s="1">
        <v>87</v>
      </c>
      <c r="Q73" s="1">
        <v>73</v>
      </c>
      <c r="R73" s="1">
        <v>87</v>
      </c>
      <c r="S73" s="1">
        <v>84</v>
      </c>
      <c r="T73" s="1">
        <v>81</v>
      </c>
      <c r="U73" s="39">
        <f t="shared" si="10"/>
        <v>82.4</v>
      </c>
    </row>
    <row r="74" spans="1:21" ht="16.5">
      <c r="A74" s="37" t="s">
        <v>35</v>
      </c>
      <c r="B74" s="1">
        <v>93</v>
      </c>
      <c r="C74" s="1">
        <v>92</v>
      </c>
      <c r="G74" s="39">
        <f t="shared" si="9"/>
        <v>92.5</v>
      </c>
      <c r="I74" s="16"/>
      <c r="J74" s="30"/>
      <c r="K74" s="30"/>
      <c r="L74" s="30"/>
      <c r="M74" s="30"/>
      <c r="N74" s="30"/>
      <c r="O74" s="37" t="s">
        <v>25</v>
      </c>
      <c r="P74" s="1">
        <v>86</v>
      </c>
      <c r="Q74" s="1">
        <v>82</v>
      </c>
      <c r="R74" s="1">
        <v>82</v>
      </c>
      <c r="S74" s="1">
        <v>79</v>
      </c>
      <c r="T74" s="1">
        <v>81</v>
      </c>
      <c r="U74" s="39">
        <f t="shared" si="10"/>
        <v>82</v>
      </c>
    </row>
    <row r="75" spans="1:21" ht="16.5">
      <c r="A75" s="37" t="s">
        <v>26</v>
      </c>
      <c r="B75" s="1">
        <v>88</v>
      </c>
      <c r="C75" s="1">
        <v>87</v>
      </c>
      <c r="D75" s="1">
        <v>75</v>
      </c>
      <c r="E75" s="1">
        <v>84</v>
      </c>
      <c r="F75" s="1">
        <v>70</v>
      </c>
      <c r="G75" s="39">
        <f t="shared" si="9"/>
        <v>80.8</v>
      </c>
      <c r="I75" s="16"/>
      <c r="J75" s="30"/>
      <c r="K75" s="30"/>
      <c r="L75" s="30"/>
      <c r="M75" s="30"/>
      <c r="N75" s="30"/>
      <c r="O75" s="37" t="s">
        <v>26</v>
      </c>
      <c r="P75" s="1">
        <v>88</v>
      </c>
      <c r="Q75" s="1">
        <v>87</v>
      </c>
      <c r="R75" s="1">
        <v>75</v>
      </c>
      <c r="S75" s="1">
        <v>84</v>
      </c>
      <c r="T75" s="1">
        <v>70</v>
      </c>
      <c r="U75" s="39">
        <f t="shared" si="10"/>
        <v>80.8</v>
      </c>
    </row>
    <row r="76" spans="1:21" ht="16.5">
      <c r="A76" s="37" t="s">
        <v>25</v>
      </c>
      <c r="B76" s="1">
        <v>86</v>
      </c>
      <c r="C76" s="1">
        <v>82</v>
      </c>
      <c r="D76" s="1">
        <v>82</v>
      </c>
      <c r="E76" s="1">
        <v>79</v>
      </c>
      <c r="F76" s="1">
        <v>81</v>
      </c>
      <c r="G76" s="39">
        <f t="shared" si="9"/>
        <v>82</v>
      </c>
      <c r="I76" s="16"/>
      <c r="J76" s="30"/>
      <c r="K76" s="30"/>
      <c r="L76" s="30"/>
      <c r="M76" s="30"/>
      <c r="N76" s="30"/>
      <c r="O76" s="37" t="s">
        <v>32</v>
      </c>
      <c r="P76" s="1">
        <v>77</v>
      </c>
      <c r="Q76" s="1">
        <v>72</v>
      </c>
      <c r="R76" s="1">
        <v>81</v>
      </c>
      <c r="S76" s="1">
        <v>85</v>
      </c>
      <c r="T76" s="1">
        <v>89</v>
      </c>
      <c r="U76" s="39">
        <f t="shared" si="10"/>
        <v>80.8</v>
      </c>
    </row>
    <row r="77" spans="1:21" ht="16.5">
      <c r="A77" s="37" t="s">
        <v>27</v>
      </c>
      <c r="B77" s="1">
        <v>77</v>
      </c>
      <c r="C77" s="1">
        <v>73</v>
      </c>
      <c r="D77" s="1">
        <v>77</v>
      </c>
      <c r="E77" s="1">
        <v>70</v>
      </c>
      <c r="F77" s="1">
        <v>77</v>
      </c>
      <c r="G77" s="39">
        <f t="shared" si="9"/>
        <v>74.8</v>
      </c>
      <c r="I77" s="16"/>
      <c r="J77" s="30"/>
      <c r="K77" s="30"/>
      <c r="L77" s="30"/>
      <c r="M77" s="30"/>
      <c r="N77" s="30"/>
      <c r="O77" s="37" t="s">
        <v>30</v>
      </c>
      <c r="P77" s="1">
        <v>89</v>
      </c>
      <c r="Q77" s="1">
        <v>76</v>
      </c>
      <c r="R77" s="1">
        <v>83</v>
      </c>
      <c r="S77" s="1">
        <v>72</v>
      </c>
      <c r="T77" s="1">
        <v>78</v>
      </c>
      <c r="U77" s="39">
        <f t="shared" si="10"/>
        <v>79.6</v>
      </c>
    </row>
    <row r="78" spans="1:21" ht="16.5">
      <c r="A78" s="37" t="s">
        <v>28</v>
      </c>
      <c r="B78" s="1">
        <v>86</v>
      </c>
      <c r="C78" s="1">
        <v>86</v>
      </c>
      <c r="D78" s="1">
        <v>91</v>
      </c>
      <c r="E78" s="1">
        <v>79</v>
      </c>
      <c r="F78" s="1">
        <v>87</v>
      </c>
      <c r="G78" s="39">
        <f t="shared" si="9"/>
        <v>85.8</v>
      </c>
      <c r="O78" s="37" t="s">
        <v>22</v>
      </c>
      <c r="P78" s="1">
        <v>76</v>
      </c>
      <c r="U78" s="39">
        <f t="shared" si="10"/>
        <v>76</v>
      </c>
    </row>
    <row r="79" spans="1:21" ht="16.5">
      <c r="A79" s="37" t="s">
        <v>37</v>
      </c>
      <c r="B79" s="1">
        <v>86</v>
      </c>
      <c r="C79" s="1">
        <v>88</v>
      </c>
      <c r="G79" s="39">
        <f t="shared" si="9"/>
        <v>87</v>
      </c>
      <c r="O79" s="37" t="s">
        <v>27</v>
      </c>
      <c r="P79" s="1">
        <v>77</v>
      </c>
      <c r="Q79" s="1">
        <v>73</v>
      </c>
      <c r="R79" s="1">
        <v>77</v>
      </c>
      <c r="S79" s="1">
        <v>70</v>
      </c>
      <c r="T79" s="1">
        <v>77</v>
      </c>
      <c r="U79" s="39">
        <f t="shared" si="10"/>
        <v>74.8</v>
      </c>
    </row>
    <row r="80" spans="1:21" ht="17.25" thickBot="1">
      <c r="A80" s="40" t="s">
        <v>36</v>
      </c>
      <c r="B80" s="41">
        <v>88</v>
      </c>
      <c r="C80" s="41">
        <v>85</v>
      </c>
      <c r="D80" s="41"/>
      <c r="E80" s="41"/>
      <c r="F80" s="41"/>
      <c r="G80" s="42">
        <f t="shared" si="9"/>
        <v>86.5</v>
      </c>
      <c r="O80" s="40" t="s">
        <v>38</v>
      </c>
      <c r="P80" s="41"/>
      <c r="Q80" s="41"/>
      <c r="R80" s="41">
        <v>75</v>
      </c>
      <c r="S80" s="41">
        <v>61</v>
      </c>
      <c r="T80" s="41">
        <v>81</v>
      </c>
      <c r="U80" s="42">
        <f t="shared" si="10"/>
        <v>72.33333333333333</v>
      </c>
    </row>
    <row r="81" ht="16.5"/>
    <row r="82" ht="16.5"/>
  </sheetData>
  <sheetProtection/>
  <mergeCells count="3">
    <mergeCell ref="A1:V1"/>
    <mergeCell ref="A56:U56"/>
    <mergeCell ref="O33:V38"/>
  </mergeCells>
  <printOptions/>
  <pageMargins left="0.25" right="0.25" top="0.75" bottom="0.75" header="0.3" footer="0.3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2014-11-03T08:26:35Z</cp:lastPrinted>
  <dcterms:created xsi:type="dcterms:W3CDTF">1999-01-06T09:31:21Z</dcterms:created>
  <dcterms:modified xsi:type="dcterms:W3CDTF">2016-05-20T21:30:09Z</dcterms:modified>
  <cp:category/>
  <cp:version/>
  <cp:contentType/>
  <cp:contentStatus/>
</cp:coreProperties>
</file>