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<sst xmlns="http://schemas.openxmlformats.org/spreadsheetml/2006/main" count="153" uniqueCount="59">
  <si>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</si>
  <si>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</si>
  <si>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</si>
  <si>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</si>
  <si>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</si>
  <si>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</si>
  <si>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</si>
  <si>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</si>
  <si>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</si>
  <si>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</si>
  <si>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</si>
  <si>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Dauntsey's C</t>
  </si>
  <si>
    <t>Ellesmere D</t>
  </si>
  <si>
    <t>George Watson's A</t>
  </si>
  <si>
    <t>Gresham's E</t>
  </si>
  <si>
    <t>Victoria College B</t>
  </si>
  <si>
    <t>Wellington Collage E</t>
  </si>
  <si>
    <t>Wellington Collage F</t>
  </si>
  <si>
    <t>fgrounds@greshams.com</t>
  </si>
  <si>
    <t>Ardern, H</t>
  </si>
  <si>
    <t>Danziger, B</t>
  </si>
  <si>
    <t>Perry-Warnes, N</t>
  </si>
  <si>
    <t>j.fidrmuc@vcj.sch.je</t>
  </si>
  <si>
    <t>rbenest@gmail.com</t>
  </si>
  <si>
    <t>lasergente@gmail.com</t>
  </si>
  <si>
    <t>Neal, D</t>
  </si>
  <si>
    <t>Pigeon, S</t>
  </si>
  <si>
    <t>Pollard, T</t>
  </si>
  <si>
    <t>Wycherley, W</t>
  </si>
  <si>
    <t>nxb@wellingtoncollege.org.uk</t>
  </si>
  <si>
    <t>Atkins, E</t>
  </si>
  <si>
    <t>Bennet, L</t>
  </si>
  <si>
    <t>Vitart, A</t>
  </si>
  <si>
    <t>Vonchek, C</t>
  </si>
  <si>
    <t>Islam, R</t>
  </si>
  <si>
    <t>Ramsden, J</t>
  </si>
  <si>
    <t>Sellors, A</t>
  </si>
  <si>
    <t>Sheng, W</t>
  </si>
  <si>
    <t>David Russell</t>
  </si>
  <si>
    <t>sandrajbull@live.com</t>
  </si>
  <si>
    <t>Edwards, W</t>
  </si>
  <si>
    <t>McClean, F</t>
  </si>
  <si>
    <t>McBride, J</t>
  </si>
  <si>
    <t>Talbot, M</t>
  </si>
  <si>
    <t>Bain, A</t>
  </si>
  <si>
    <t>Knowles,J</t>
  </si>
  <si>
    <t>Manton, M</t>
  </si>
  <si>
    <t>Xia, A</t>
  </si>
  <si>
    <t>jim.quinlan@ellesmere.com</t>
  </si>
  <si>
    <t>tom@rylands.me.uk</t>
  </si>
  <si>
    <t>theledge@davidtricia2015.plus.com</t>
  </si>
  <si>
    <t>Allan, A</t>
  </si>
  <si>
    <t>Carswell, M</t>
  </si>
  <si>
    <t>Coates, S</t>
  </si>
  <si>
    <t>Stark, I</t>
  </si>
  <si>
    <t>rhona.dove1@hotmail.com</t>
  </si>
  <si>
    <t>Morgan, T</t>
  </si>
  <si>
    <t>Cubitt, W</t>
  </si>
  <si>
    <t>BSSRA Spring League 2016 Section C - Division 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</si>
</sst>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52" applyBorder="1" applyAlignment="1">
      <alignment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grounds@greshams.com" TargetMode="External" /><Relationship Id="rId2" Type="http://schemas.openxmlformats.org/officeDocument/2006/relationships/hyperlink" Target="mailto:j.fidrmuc@vcj.sch.je" TargetMode="External" /><Relationship Id="rId3" Type="http://schemas.openxmlformats.org/officeDocument/2006/relationships/hyperlink" Target="mailto:rbenest@gmail.com" TargetMode="External" /><Relationship Id="rId4" Type="http://schemas.openxmlformats.org/officeDocument/2006/relationships/hyperlink" Target="mailto:lasergente@gmail.com" TargetMode="External" /><Relationship Id="rId5" Type="http://schemas.openxmlformats.org/officeDocument/2006/relationships/hyperlink" Target="mailto:nxb@wellingtoncollege.org.uk" TargetMode="External" /><Relationship Id="rId6" Type="http://schemas.openxmlformats.org/officeDocument/2006/relationships/hyperlink" Target="mailto:sandrajbull@live.com" TargetMode="External" /><Relationship Id="rId7" Type="http://schemas.openxmlformats.org/officeDocument/2006/relationships/hyperlink" Target="mailto:jim.quinlan@ellesmere.com" TargetMode="External" /><Relationship Id="rId8" Type="http://schemas.openxmlformats.org/officeDocument/2006/relationships/hyperlink" Target="mailto:tom@rylands.me.uk" TargetMode="External" /><Relationship Id="rId9" Type="http://schemas.openxmlformats.org/officeDocument/2006/relationships/hyperlink" Target="mailto:theledge@davidtricia2015.plus.com" TargetMode="External" /><Relationship Id="rId10" Type="http://schemas.openxmlformats.org/officeDocument/2006/relationships/hyperlink" Target="mailto:rhona.dove1@hotmail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showZeros="0" tabSelected="1" zoomScalePageLayoutView="0" workbookViewId="0" topLeftCell="A1">
      <selection activeCell="P38" sqref="P38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140625" style="5" customWidth="1"/>
    <col min="8" max="8" width="1.7109375" style="1" customWidth="1"/>
    <col min="9" max="9" width="14.7109375" style="1" hidden="1" customWidth="1"/>
    <col min="10" max="14" width="3.7109375" style="10" hidden="1" customWidth="1"/>
    <col min="15" max="15" width="22.140625" style="1" bestFit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22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2"/>
      <c r="V2" s="2"/>
    </row>
    <row r="3" spans="1:22" ht="16.5">
      <c r="A3" s="11"/>
      <c r="B3" s="33"/>
      <c r="C3" s="33"/>
      <c r="D3" s="33"/>
      <c r="E3" s="33"/>
      <c r="F3" s="33"/>
      <c r="G3" s="2"/>
      <c r="O3" s="11"/>
      <c r="P3" s="33"/>
      <c r="Q3" s="33"/>
      <c r="R3" s="33"/>
      <c r="S3" s="33"/>
      <c r="T3" s="33"/>
      <c r="U3" s="2"/>
      <c r="V3" s="2"/>
    </row>
    <row r="4" spans="1:22" ht="16.5">
      <c r="A4" s="29" t="s">
        <v>11</v>
      </c>
      <c r="B4" s="10"/>
      <c r="C4" s="10"/>
      <c r="D4" s="10"/>
      <c r="E4" s="10"/>
      <c r="F4" s="10"/>
      <c r="G4" s="12" t="s">
        <v>1</v>
      </c>
      <c r="O4" s="11" t="str">
        <f>O24</f>
        <v>Wellington Collage F</v>
      </c>
      <c r="P4" s="10"/>
      <c r="Q4" s="10"/>
      <c r="R4" s="10"/>
      <c r="S4" s="10"/>
      <c r="T4" s="10"/>
      <c r="U4" s="12" t="s">
        <v>1</v>
      </c>
      <c r="V4" s="12"/>
    </row>
    <row r="5" spans="1:22" ht="16.5">
      <c r="A5" s="1" t="s">
        <v>40</v>
      </c>
      <c r="B5" s="1">
        <v>95</v>
      </c>
      <c r="C5" s="1">
        <v>96</v>
      </c>
      <c r="D5" s="1">
        <v>99</v>
      </c>
      <c r="E5" s="1">
        <v>99</v>
      </c>
      <c r="F5" s="1">
        <v>98</v>
      </c>
      <c r="G5" s="2">
        <f aca="true" t="shared" si="0" ref="G5:G11">AVERAGE(B5:F5)</f>
        <v>97.4</v>
      </c>
      <c r="O5" s="1" t="s">
        <v>34</v>
      </c>
      <c r="P5" s="1">
        <v>96</v>
      </c>
      <c r="Q5" s="1">
        <v>95</v>
      </c>
      <c r="R5" s="1">
        <v>97</v>
      </c>
      <c r="S5" s="1">
        <v>95</v>
      </c>
      <c r="T5" s="1">
        <v>98</v>
      </c>
      <c r="U5" s="2">
        <f aca="true" t="shared" si="1" ref="U5:U11">AVERAGE(P5:T5)</f>
        <v>96.2</v>
      </c>
      <c r="V5" s="2"/>
    </row>
    <row r="6" spans="1:22" ht="16.5">
      <c r="A6" s="1" t="s">
        <v>41</v>
      </c>
      <c r="B6" s="1">
        <v>99</v>
      </c>
      <c r="C6" s="1">
        <v>96</v>
      </c>
      <c r="D6" s="1">
        <v>99</v>
      </c>
      <c r="E6" s="1">
        <v>93</v>
      </c>
      <c r="F6" s="1">
        <v>99</v>
      </c>
      <c r="G6" s="2">
        <f t="shared" si="0"/>
        <v>97.2</v>
      </c>
      <c r="O6" s="1" t="s">
        <v>35</v>
      </c>
      <c r="P6" s="1">
        <v>97</v>
      </c>
      <c r="Q6" s="1">
        <v>98</v>
      </c>
      <c r="R6" s="1">
        <v>97</v>
      </c>
      <c r="S6" s="1">
        <v>99</v>
      </c>
      <c r="T6" s="1">
        <v>100</v>
      </c>
      <c r="U6" s="2">
        <f t="shared" si="1"/>
        <v>98.2</v>
      </c>
      <c r="V6" s="2"/>
    </row>
    <row r="7" spans="1:22" ht="16.5">
      <c r="A7" s="1" t="s">
        <v>56</v>
      </c>
      <c r="B7" s="1">
        <v>97</v>
      </c>
      <c r="D7" s="1">
        <v>99</v>
      </c>
      <c r="G7" s="2">
        <f t="shared" si="0"/>
        <v>98</v>
      </c>
      <c r="O7" s="1" t="s">
        <v>36</v>
      </c>
      <c r="P7" s="1">
        <v>97</v>
      </c>
      <c r="Q7" s="1">
        <v>99</v>
      </c>
      <c r="R7" s="1">
        <v>98</v>
      </c>
      <c r="S7" s="1">
        <v>95</v>
      </c>
      <c r="T7" s="1">
        <v>97</v>
      </c>
      <c r="U7" s="2">
        <f t="shared" si="1"/>
        <v>97.2</v>
      </c>
      <c r="V7" s="2"/>
    </row>
    <row r="8" spans="1:22" ht="16.5">
      <c r="A8" s="1" t="s">
        <v>43</v>
      </c>
      <c r="B8" s="1">
        <v>97</v>
      </c>
      <c r="C8" s="1">
        <v>99</v>
      </c>
      <c r="D8" s="1">
        <v>98</v>
      </c>
      <c r="E8" s="1">
        <v>97</v>
      </c>
      <c r="F8" s="1">
        <v>99</v>
      </c>
      <c r="G8" s="2">
        <f t="shared" si="0"/>
        <v>98</v>
      </c>
      <c r="O8" s="1" t="s">
        <v>37</v>
      </c>
      <c r="P8" s="1">
        <v>97</v>
      </c>
      <c r="Q8" s="1">
        <v>96</v>
      </c>
      <c r="R8" s="1">
        <v>96</v>
      </c>
      <c r="S8" s="1">
        <v>96</v>
      </c>
      <c r="T8" s="1">
        <v>99</v>
      </c>
      <c r="U8" s="2">
        <f t="shared" si="1"/>
        <v>96.8</v>
      </c>
      <c r="V8" s="2"/>
    </row>
    <row r="9" spans="1:22" ht="16.5">
      <c r="A9" s="1" t="s">
        <v>42</v>
      </c>
      <c r="C9" s="1">
        <v>100</v>
      </c>
      <c r="E9" s="1">
        <v>98</v>
      </c>
      <c r="F9" s="1">
        <v>99</v>
      </c>
      <c r="G9" s="2"/>
      <c r="U9" s="2"/>
      <c r="V9" s="2"/>
    </row>
    <row r="10" spans="1:22" ht="16.5">
      <c r="A10" s="6" t="s">
        <v>3</v>
      </c>
      <c r="B10" s="32">
        <f>SUM(B5:B9)</f>
        <v>388</v>
      </c>
      <c r="C10" s="32">
        <f>SUM(C5:C9)</f>
        <v>391</v>
      </c>
      <c r="D10" s="32">
        <f>SUM(D5:D9)</f>
        <v>395</v>
      </c>
      <c r="E10" s="32">
        <f>SUM(E5:E9)</f>
        <v>387</v>
      </c>
      <c r="F10" s="32">
        <f>SUM(F5:F9)</f>
        <v>395</v>
      </c>
      <c r="G10" s="4">
        <f t="shared" si="0"/>
        <v>391.2</v>
      </c>
      <c r="O10" s="6" t="s">
        <v>3</v>
      </c>
      <c r="P10" s="32">
        <f>SUM(P5:P8)</f>
        <v>387</v>
      </c>
      <c r="Q10" s="32">
        <f>SUM(Q5:Q8)</f>
        <v>388</v>
      </c>
      <c r="R10" s="32">
        <f>SUM(R5:R8)</f>
        <v>388</v>
      </c>
      <c r="S10" s="32">
        <f>SUM(S5:S8)</f>
        <v>385</v>
      </c>
      <c r="T10" s="32">
        <f>SUM(T5:T8)</f>
        <v>394</v>
      </c>
      <c r="U10" s="4">
        <f t="shared" si="1"/>
        <v>388.4</v>
      </c>
      <c r="V10" s="2"/>
    </row>
    <row r="11" spans="1:22" ht="16.5">
      <c r="A11" s="6" t="s">
        <v>10</v>
      </c>
      <c r="B11" s="3">
        <f>IF(B10=0,0,B10+$P18)</f>
        <v>388</v>
      </c>
      <c r="C11" s="3">
        <f>IF(C10=0,0,C10+$P18)</f>
        <v>391</v>
      </c>
      <c r="D11" s="3">
        <f>IF(D10=0,0,D10+$P18)</f>
        <v>395</v>
      </c>
      <c r="E11" s="3">
        <f>IF(E10=0,0,E10+$P18)</f>
        <v>387</v>
      </c>
      <c r="F11" s="3">
        <f>IF(F10=0,0,F10+$P18)</f>
        <v>395</v>
      </c>
      <c r="G11" s="4">
        <f t="shared" si="0"/>
        <v>391.2</v>
      </c>
      <c r="O11" s="6" t="s">
        <v>10</v>
      </c>
      <c r="P11" s="3">
        <f>IF(P10=0,0,P10+$P24)</f>
        <v>387</v>
      </c>
      <c r="Q11" s="3">
        <f>IF(Q10=0,0,Q10+$P24)</f>
        <v>388</v>
      </c>
      <c r="R11" s="3">
        <f>IF(R10=0,0,R10+$P24)</f>
        <v>388</v>
      </c>
      <c r="S11" s="3">
        <f>IF(S10=0,0,S10+$P24)</f>
        <v>385</v>
      </c>
      <c r="T11" s="3">
        <f>IF(T10=0,0,T10+$P24)</f>
        <v>394</v>
      </c>
      <c r="U11" s="4">
        <f t="shared" si="1"/>
        <v>388.4</v>
      </c>
      <c r="V11" s="2"/>
    </row>
    <row r="12" spans="1:22" ht="16.5">
      <c r="A12" s="13"/>
      <c r="B12" s="3"/>
      <c r="C12" s="3"/>
      <c r="D12" s="3"/>
      <c r="E12" s="6" t="s">
        <v>10</v>
      </c>
      <c r="F12" s="7">
        <f>SUM(B11:F11)</f>
        <v>1956</v>
      </c>
      <c r="O12" s="13"/>
      <c r="P12" s="3"/>
      <c r="Q12" s="3"/>
      <c r="R12" s="3"/>
      <c r="S12" s="6" t="s">
        <v>10</v>
      </c>
      <c r="T12" s="7">
        <f>SUM(P11:T11)</f>
        <v>1942</v>
      </c>
      <c r="U12" s="5"/>
      <c r="V12" s="14"/>
    </row>
    <row r="13" spans="1:7" ht="16.5">
      <c r="A13" s="11" t="str">
        <f>O19</f>
        <v>Ellesmere D</v>
      </c>
      <c r="B13" s="10"/>
      <c r="C13" s="10"/>
      <c r="D13" s="10"/>
      <c r="E13" s="10"/>
      <c r="F13" s="10"/>
      <c r="G13" s="2" t="s">
        <v>4</v>
      </c>
    </row>
    <row r="14" spans="1:19" ht="16.5">
      <c r="A14" s="1" t="s">
        <v>44</v>
      </c>
      <c r="B14" s="1">
        <v>100</v>
      </c>
      <c r="C14" s="1">
        <v>95</v>
      </c>
      <c r="D14" s="1">
        <v>97</v>
      </c>
      <c r="E14" s="1">
        <v>98</v>
      </c>
      <c r="F14" s="1">
        <v>96</v>
      </c>
      <c r="G14" s="2">
        <f aca="true" t="shared" si="2" ref="G14:G19">AVERAGE(B14:F14)</f>
        <v>97.2</v>
      </c>
      <c r="P14" s="37"/>
      <c r="Q14" s="37"/>
      <c r="R14" s="37"/>
      <c r="S14" s="37"/>
    </row>
    <row r="15" spans="1:15" ht="16.5">
      <c r="A15" s="1" t="s">
        <v>45</v>
      </c>
      <c r="B15" s="1">
        <v>93</v>
      </c>
      <c r="C15" s="1">
        <v>96</v>
      </c>
      <c r="D15" s="1">
        <v>100</v>
      </c>
      <c r="E15" s="1">
        <v>97</v>
      </c>
      <c r="F15" s="1">
        <v>98</v>
      </c>
      <c r="G15" s="2">
        <f t="shared" si="2"/>
        <v>96.8</v>
      </c>
      <c r="O15" s="10"/>
    </row>
    <row r="16" spans="1:7" ht="16.5">
      <c r="A16" s="1" t="s">
        <v>46</v>
      </c>
      <c r="B16" s="1">
        <v>98</v>
      </c>
      <c r="C16" s="1">
        <v>96</v>
      </c>
      <c r="D16" s="1">
        <v>95</v>
      </c>
      <c r="E16" s="1">
        <v>96</v>
      </c>
      <c r="F16" s="1">
        <v>96</v>
      </c>
      <c r="G16" s="2">
        <f t="shared" si="2"/>
        <v>96.2</v>
      </c>
    </row>
    <row r="17" spans="1:15" ht="16.5">
      <c r="A17" s="1" t="s">
        <v>47</v>
      </c>
      <c r="B17" s="1">
        <v>99</v>
      </c>
      <c r="C17" s="1">
        <v>99</v>
      </c>
      <c r="D17" s="1">
        <v>100</v>
      </c>
      <c r="E17" s="1">
        <v>99</v>
      </c>
      <c r="F17" s="1">
        <v>100</v>
      </c>
      <c r="G17" s="2">
        <f t="shared" si="2"/>
        <v>99.4</v>
      </c>
      <c r="O17" s="16" t="s">
        <v>6</v>
      </c>
    </row>
    <row r="18" spans="1:17" ht="16.5">
      <c r="A18" s="6" t="s">
        <v>3</v>
      </c>
      <c r="B18" s="32">
        <f>SUM(B14:B17)</f>
        <v>390</v>
      </c>
      <c r="C18" s="32">
        <f>SUM(C14:C17)</f>
        <v>386</v>
      </c>
      <c r="D18" s="32">
        <f>SUM(D14:D17)</f>
        <v>392</v>
      </c>
      <c r="E18" s="32">
        <f>SUM(E14:E17)</f>
        <v>390</v>
      </c>
      <c r="F18" s="32">
        <f>SUM(F14:F17)</f>
        <v>390</v>
      </c>
      <c r="G18" s="4">
        <f t="shared" si="2"/>
        <v>389.6</v>
      </c>
      <c r="O18" s="29" t="s">
        <v>11</v>
      </c>
      <c r="P18" s="10"/>
      <c r="Q18" s="35" t="s">
        <v>39</v>
      </c>
    </row>
    <row r="19" spans="1:19" ht="16.5">
      <c r="A19" s="6" t="s">
        <v>10</v>
      </c>
      <c r="B19" s="3">
        <f>IF(B18=0,0,B18+$P19)</f>
        <v>390</v>
      </c>
      <c r="C19" s="3">
        <f>IF(C18=0,0,C18+$P19)</f>
        <v>386</v>
      </c>
      <c r="D19" s="3">
        <f>IF(D18=0,0,D18+$P19)</f>
        <v>392</v>
      </c>
      <c r="E19" s="3">
        <f>IF(E18=0,0,E18+$P19)</f>
        <v>390</v>
      </c>
      <c r="F19" s="3">
        <f>IF(F18=0,0,F18+$P19)</f>
        <v>390</v>
      </c>
      <c r="G19" s="4">
        <f t="shared" si="2"/>
        <v>389.6</v>
      </c>
      <c r="O19" s="29" t="s">
        <v>12</v>
      </c>
      <c r="P19" s="10"/>
      <c r="Q19" s="35" t="s">
        <v>48</v>
      </c>
      <c r="R19" s="35" t="s">
        <v>49</v>
      </c>
      <c r="S19" s="35" t="s">
        <v>50</v>
      </c>
    </row>
    <row r="20" spans="1:17" ht="16.5">
      <c r="A20" s="13"/>
      <c r="B20" s="3"/>
      <c r="C20" s="3"/>
      <c r="D20" s="3"/>
      <c r="E20" s="6" t="s">
        <v>10</v>
      </c>
      <c r="F20" s="7">
        <f>SUM(B19:F19)</f>
        <v>1948</v>
      </c>
      <c r="O20" s="29" t="s">
        <v>13</v>
      </c>
      <c r="P20" s="10"/>
      <c r="Q20" s="35" t="s">
        <v>55</v>
      </c>
    </row>
    <row r="21" spans="1:17" ht="16.5">
      <c r="A21" s="11" t="str">
        <f>O20</f>
        <v>George Watson's A</v>
      </c>
      <c r="B21" s="17" t="s">
        <v>0</v>
      </c>
      <c r="C21" s="17" t="s">
        <v>0</v>
      </c>
      <c r="D21" s="17" t="s">
        <v>0</v>
      </c>
      <c r="E21" s="17" t="s">
        <v>0</v>
      </c>
      <c r="F21" s="17" t="s">
        <v>0</v>
      </c>
      <c r="G21" s="2" t="s">
        <v>0</v>
      </c>
      <c r="O21" s="29" t="str">
        <f>A29</f>
        <v>Gresham's E</v>
      </c>
      <c r="P21" s="10"/>
      <c r="Q21" s="35" t="s">
        <v>18</v>
      </c>
    </row>
    <row r="22" spans="1:19" ht="16.5">
      <c r="A22" s="1" t="s">
        <v>51</v>
      </c>
      <c r="B22" s="1">
        <v>100</v>
      </c>
      <c r="C22" s="1">
        <v>100</v>
      </c>
      <c r="D22" s="1">
        <v>98</v>
      </c>
      <c r="E22" s="1">
        <v>99</v>
      </c>
      <c r="F22" s="1">
        <v>93</v>
      </c>
      <c r="G22" s="2">
        <f aca="true" t="shared" si="3" ref="G22:G27">AVERAGE(B22:F22)</f>
        <v>98</v>
      </c>
      <c r="O22" s="30" t="s">
        <v>15</v>
      </c>
      <c r="P22" s="10"/>
      <c r="Q22" s="35" t="s">
        <v>22</v>
      </c>
      <c r="R22" s="35" t="s">
        <v>23</v>
      </c>
      <c r="S22" s="35" t="s">
        <v>24</v>
      </c>
    </row>
    <row r="23" spans="1:17" ht="16.5">
      <c r="A23" s="1" t="s">
        <v>52</v>
      </c>
      <c r="B23" s="1">
        <v>100</v>
      </c>
      <c r="C23" s="1">
        <v>99</v>
      </c>
      <c r="D23" s="1">
        <v>100</v>
      </c>
      <c r="E23" s="1">
        <v>97</v>
      </c>
      <c r="F23" s="1">
        <v>96</v>
      </c>
      <c r="G23" s="2">
        <f t="shared" si="3"/>
        <v>98.4</v>
      </c>
      <c r="O23" s="30" t="s">
        <v>16</v>
      </c>
      <c r="P23" s="10"/>
      <c r="Q23" s="35" t="s">
        <v>29</v>
      </c>
    </row>
    <row r="24" spans="1:16" ht="16.5">
      <c r="A24" s="1" t="s">
        <v>53</v>
      </c>
      <c r="B24" s="1">
        <v>100</v>
      </c>
      <c r="C24" s="1">
        <v>97</v>
      </c>
      <c r="D24" s="1">
        <v>99</v>
      </c>
      <c r="E24" s="1">
        <v>97</v>
      </c>
      <c r="F24" s="1">
        <v>96</v>
      </c>
      <c r="G24" s="2">
        <f t="shared" si="3"/>
        <v>97.8</v>
      </c>
      <c r="O24" s="30" t="s">
        <v>17</v>
      </c>
      <c r="P24" s="10"/>
    </row>
    <row r="25" spans="1:7" ht="16.5">
      <c r="A25" s="1" t="s">
        <v>54</v>
      </c>
      <c r="B25" s="1">
        <v>99</v>
      </c>
      <c r="C25" s="1">
        <v>99</v>
      </c>
      <c r="D25" s="1">
        <v>99</v>
      </c>
      <c r="E25" s="1">
        <v>100</v>
      </c>
      <c r="F25" s="1">
        <v>100</v>
      </c>
      <c r="G25" s="2">
        <f t="shared" si="3"/>
        <v>99.4</v>
      </c>
    </row>
    <row r="26" spans="1:7" ht="16.5">
      <c r="A26" s="6" t="s">
        <v>3</v>
      </c>
      <c r="B26" s="32">
        <f>SUM(B22:B25)</f>
        <v>399</v>
      </c>
      <c r="C26" s="32">
        <f>SUM(C22:C25)</f>
        <v>395</v>
      </c>
      <c r="D26" s="32">
        <f>SUM(D22:D25)</f>
        <v>396</v>
      </c>
      <c r="E26" s="32">
        <f>SUM(E22:E25)</f>
        <v>393</v>
      </c>
      <c r="F26" s="32">
        <f>SUM(F22:F25)</f>
        <v>385</v>
      </c>
      <c r="G26" s="4">
        <f t="shared" si="3"/>
        <v>393.6</v>
      </c>
    </row>
    <row r="27" spans="1:7" ht="16.5">
      <c r="A27" s="6" t="s">
        <v>10</v>
      </c>
      <c r="B27" s="3">
        <f>IF(B26=0,0,B26+$P20)</f>
        <v>399</v>
      </c>
      <c r="C27" s="3">
        <f>IF(C26=0,0,C26+$P20)</f>
        <v>395</v>
      </c>
      <c r="D27" s="3">
        <f>IF(D26=0,0,D26+$P20)</f>
        <v>396</v>
      </c>
      <c r="E27" s="3">
        <f>IF(E26=0,0,E26+$P20)</f>
        <v>393</v>
      </c>
      <c r="F27" s="3">
        <f>IF(F26=0,0,F26+$P20)</f>
        <v>385</v>
      </c>
      <c r="G27" s="4">
        <f t="shared" si="3"/>
        <v>393.6</v>
      </c>
    </row>
    <row r="28" spans="1:6" ht="16.5">
      <c r="A28" s="13"/>
      <c r="B28" s="3"/>
      <c r="C28" s="3"/>
      <c r="D28" s="3"/>
      <c r="E28" s="6" t="s">
        <v>10</v>
      </c>
      <c r="F28" s="7">
        <f>SUM(B27:F27)</f>
        <v>1968</v>
      </c>
    </row>
    <row r="29" spans="1:7" ht="16.5">
      <c r="A29" s="11" t="s">
        <v>14</v>
      </c>
      <c r="B29" s="10"/>
      <c r="C29" s="10"/>
      <c r="D29" s="10"/>
      <c r="E29" s="10"/>
      <c r="F29" s="10" t="s">
        <v>0</v>
      </c>
      <c r="G29" s="2" t="s">
        <v>0</v>
      </c>
    </row>
    <row r="30" spans="1:7" ht="16.5">
      <c r="A30" s="1" t="s">
        <v>19</v>
      </c>
      <c r="B30" s="1">
        <v>99</v>
      </c>
      <c r="C30" s="1">
        <v>99</v>
      </c>
      <c r="D30" s="1">
        <v>98</v>
      </c>
      <c r="E30" s="1">
        <v>100</v>
      </c>
      <c r="F30" s="1">
        <v>97</v>
      </c>
      <c r="G30" s="2">
        <f aca="true" t="shared" si="4" ref="G30:G35">AVERAGE(B30:F30)</f>
        <v>98.6</v>
      </c>
    </row>
    <row r="31" spans="1:7" ht="16.5">
      <c r="A31" s="1" t="s">
        <v>57</v>
      </c>
      <c r="B31" s="1">
        <v>100</v>
      </c>
      <c r="C31" s="1">
        <v>99</v>
      </c>
      <c r="D31" s="1">
        <v>100</v>
      </c>
      <c r="E31" s="1">
        <v>100</v>
      </c>
      <c r="F31" s="1">
        <v>100</v>
      </c>
      <c r="G31" s="2">
        <f t="shared" si="4"/>
        <v>99.8</v>
      </c>
    </row>
    <row r="32" spans="1:7" ht="16.5">
      <c r="A32" s="1" t="s">
        <v>20</v>
      </c>
      <c r="B32" s="1">
        <v>100</v>
      </c>
      <c r="C32" s="1">
        <v>100</v>
      </c>
      <c r="D32" s="1">
        <v>100</v>
      </c>
      <c r="E32" s="1">
        <v>99</v>
      </c>
      <c r="F32" s="1">
        <v>98</v>
      </c>
      <c r="G32" s="2">
        <f t="shared" si="4"/>
        <v>99.4</v>
      </c>
    </row>
    <row r="33" spans="1:7" ht="16.5">
      <c r="A33" s="1" t="s">
        <v>21</v>
      </c>
      <c r="B33" s="1">
        <v>97</v>
      </c>
      <c r="C33" s="1">
        <v>99</v>
      </c>
      <c r="D33" s="1">
        <v>99</v>
      </c>
      <c r="E33" s="1">
        <v>99</v>
      </c>
      <c r="F33" s="1">
        <v>99</v>
      </c>
      <c r="G33" s="2">
        <f t="shared" si="4"/>
        <v>98.6</v>
      </c>
    </row>
    <row r="34" spans="1:7" ht="16.5">
      <c r="A34" s="6" t="s">
        <v>3</v>
      </c>
      <c r="B34" s="32">
        <f>SUM(B30:B33)</f>
        <v>396</v>
      </c>
      <c r="C34" s="32">
        <f>SUM(C30:C33)</f>
        <v>397</v>
      </c>
      <c r="D34" s="32">
        <f>SUM(D30:D33)</f>
        <v>397</v>
      </c>
      <c r="E34" s="32">
        <f>SUM(E30:E33)</f>
        <v>398</v>
      </c>
      <c r="F34" s="32">
        <f>SUM(F30:F33)</f>
        <v>394</v>
      </c>
      <c r="G34" s="4">
        <f t="shared" si="4"/>
        <v>396.4</v>
      </c>
    </row>
    <row r="35" spans="1:7" ht="16.5">
      <c r="A35" s="6" t="s">
        <v>10</v>
      </c>
      <c r="B35" s="3">
        <f>IF(B34=0,0,B34+$P21)</f>
        <v>396</v>
      </c>
      <c r="C35" s="3">
        <f>IF(C34=0,0,C34+$P21)</f>
        <v>397</v>
      </c>
      <c r="D35" s="3">
        <f>IF(D34=0,0,D34+$P21)</f>
        <v>397</v>
      </c>
      <c r="E35" s="3">
        <f>IF(E34=0,0,E34+$P21)</f>
        <v>398</v>
      </c>
      <c r="F35" s="3">
        <f>IF(F34=0,0,F34+$P21)</f>
        <v>394</v>
      </c>
      <c r="G35" s="4">
        <f t="shared" si="4"/>
        <v>396.4</v>
      </c>
    </row>
    <row r="36" spans="1:16" ht="16.5">
      <c r="A36" s="13"/>
      <c r="B36" s="3"/>
      <c r="C36" s="3"/>
      <c r="D36" s="3"/>
      <c r="E36" s="6" t="s">
        <v>10</v>
      </c>
      <c r="F36" s="7">
        <f>SUM(B35:F35)</f>
        <v>1982</v>
      </c>
      <c r="P36" s="1" t="s">
        <v>38</v>
      </c>
    </row>
    <row r="37" spans="1:19" ht="16.5">
      <c r="A37" s="11" t="str">
        <f>O22</f>
        <v>Victoria College B</v>
      </c>
      <c r="B37" s="10"/>
      <c r="C37" s="10"/>
      <c r="D37" s="10"/>
      <c r="E37" s="10"/>
      <c r="F37" s="10" t="s">
        <v>0</v>
      </c>
      <c r="G37" s="2" t="s">
        <v>0</v>
      </c>
      <c r="P37" s="37">
        <v>42447</v>
      </c>
      <c r="Q37" s="37"/>
      <c r="R37" s="37"/>
      <c r="S37" s="37"/>
    </row>
    <row r="38" spans="1:19" ht="16.5">
      <c r="A38" s="1" t="s">
        <v>25</v>
      </c>
      <c r="B38" s="1">
        <v>97</v>
      </c>
      <c r="C38" s="1">
        <v>99</v>
      </c>
      <c r="D38" s="1">
        <v>97</v>
      </c>
      <c r="E38" s="1">
        <v>98</v>
      </c>
      <c r="F38" s="1">
        <v>99</v>
      </c>
      <c r="G38" s="2">
        <f aca="true" t="shared" si="5" ref="G38:G43">AVERAGE(B38:F38)</f>
        <v>98</v>
      </c>
      <c r="O38" s="34"/>
      <c r="Q38" s="15"/>
      <c r="R38" s="15"/>
      <c r="S38" s="15"/>
    </row>
    <row r="39" spans="1:15" ht="16.5">
      <c r="A39" s="1" t="s">
        <v>26</v>
      </c>
      <c r="B39" s="1">
        <v>99</v>
      </c>
      <c r="C39" s="1">
        <v>98</v>
      </c>
      <c r="D39" s="1">
        <v>95</v>
      </c>
      <c r="E39" s="1">
        <v>99</v>
      </c>
      <c r="F39" s="1">
        <v>97</v>
      </c>
      <c r="G39" s="2">
        <f t="shared" si="5"/>
        <v>97.6</v>
      </c>
      <c r="O39" s="34"/>
    </row>
    <row r="40" spans="1:15" ht="16.5">
      <c r="A40" s="1" t="s">
        <v>27</v>
      </c>
      <c r="B40" s="1">
        <v>100</v>
      </c>
      <c r="C40" s="1">
        <v>98</v>
      </c>
      <c r="D40" s="1">
        <v>99</v>
      </c>
      <c r="E40" s="1">
        <v>100</v>
      </c>
      <c r="F40" s="1">
        <v>96</v>
      </c>
      <c r="G40" s="2">
        <f t="shared" si="5"/>
        <v>98.6</v>
      </c>
      <c r="O40" s="34"/>
    </row>
    <row r="41" spans="1:15" ht="16.5">
      <c r="A41" s="1" t="s">
        <v>28</v>
      </c>
      <c r="B41" s="1">
        <v>97</v>
      </c>
      <c r="C41" s="1">
        <v>99</v>
      </c>
      <c r="D41" s="1">
        <v>97</v>
      </c>
      <c r="E41" s="1">
        <v>100</v>
      </c>
      <c r="F41" s="1">
        <v>96</v>
      </c>
      <c r="G41" s="2">
        <f t="shared" si="5"/>
        <v>97.8</v>
      </c>
      <c r="O41" s="34"/>
    </row>
    <row r="42" spans="1:7" ht="16.5">
      <c r="A42" s="6" t="s">
        <v>3</v>
      </c>
      <c r="B42" s="32">
        <f>SUM(B38:B41)</f>
        <v>393</v>
      </c>
      <c r="C42" s="32">
        <f>SUM(C38:C41)</f>
        <v>394</v>
      </c>
      <c r="D42" s="32">
        <f>SUM(D38:D41)</f>
        <v>388</v>
      </c>
      <c r="E42" s="32">
        <f>SUM(E38:E41)</f>
        <v>397</v>
      </c>
      <c r="F42" s="32">
        <f>SUM(F38:F41)</f>
        <v>388</v>
      </c>
      <c r="G42" s="4">
        <f t="shared" si="5"/>
        <v>392</v>
      </c>
    </row>
    <row r="43" spans="1:22" ht="16.5">
      <c r="A43" s="6" t="s">
        <v>10</v>
      </c>
      <c r="B43" s="3">
        <f>IF(B42=0,0,B42+$P22)</f>
        <v>393</v>
      </c>
      <c r="C43" s="3">
        <f>IF(C42=0,0,C42+$P22)</f>
        <v>394</v>
      </c>
      <c r="D43" s="3">
        <f>IF(D42=0,0,D42+$P22)</f>
        <v>388</v>
      </c>
      <c r="E43" s="3">
        <f>IF(E42=0,0,E42+$P22)</f>
        <v>397</v>
      </c>
      <c r="F43" s="3">
        <f>IF(F42=0,0,F42+$P22)</f>
        <v>388</v>
      </c>
      <c r="G43" s="4">
        <f t="shared" si="5"/>
        <v>392</v>
      </c>
      <c r="O43" s="27" t="s">
        <v>2</v>
      </c>
      <c r="P43" s="15"/>
      <c r="Q43" s="15"/>
      <c r="R43" s="15"/>
      <c r="S43" s="15"/>
      <c r="T43" s="15"/>
      <c r="U43" s="10" t="s">
        <v>3</v>
      </c>
      <c r="V43" s="10" t="s">
        <v>5</v>
      </c>
    </row>
    <row r="44" spans="1:22" ht="16.5">
      <c r="A44" s="13"/>
      <c r="B44" s="3"/>
      <c r="C44" s="3"/>
      <c r="D44" s="3"/>
      <c r="E44" s="6" t="s">
        <v>10</v>
      </c>
      <c r="F44" s="7">
        <f>SUM(B43:F43)</f>
        <v>1960</v>
      </c>
      <c r="I44" s="1" t="str">
        <f>A4</f>
        <v>Dauntsey's C</v>
      </c>
      <c r="J44" s="8">
        <f>B11</f>
        <v>388</v>
      </c>
      <c r="K44" s="8">
        <f>C11</f>
        <v>391</v>
      </c>
      <c r="L44" s="8">
        <f>D11</f>
        <v>395</v>
      </c>
      <c r="M44" s="8">
        <f>E11</f>
        <v>387</v>
      </c>
      <c r="N44" s="8">
        <f>F11</f>
        <v>395</v>
      </c>
      <c r="O44" s="29" t="str">
        <f>A4</f>
        <v>Dauntsey's C</v>
      </c>
      <c r="P44" s="10">
        <f>IF(B11=0,0,RANK(J44,J44:J50,1))</f>
        <v>2</v>
      </c>
      <c r="Q44" s="10">
        <f>IF(C11=0,0,RANK(K44,K44:K50,1))</f>
        <v>3</v>
      </c>
      <c r="R44" s="10">
        <f>IF(D11=0,0,RANK(L44,L44:L50,1))</f>
        <v>4</v>
      </c>
      <c r="S44" s="10">
        <f>IF(E11=0,0,RANK(M44,M44:M50,1))</f>
        <v>2</v>
      </c>
      <c r="T44" s="10">
        <f>IF(F11=0,0,RANK(N44,N44:N50,1))</f>
        <v>6</v>
      </c>
      <c r="U44" s="31">
        <f aca="true" t="shared" si="6" ref="U44:U50">SUM(P44:T44)</f>
        <v>17</v>
      </c>
      <c r="V44" s="10">
        <f>RANK(U44,U44:U50)</f>
        <v>4</v>
      </c>
    </row>
    <row r="45" spans="1:22" ht="16.5">
      <c r="A45" s="11" t="str">
        <f>O23</f>
        <v>Wellington Collage E</v>
      </c>
      <c r="B45" s="10"/>
      <c r="C45" s="10"/>
      <c r="D45" s="10"/>
      <c r="E45" s="10"/>
      <c r="F45" s="10" t="s">
        <v>0</v>
      </c>
      <c r="G45" s="2" t="s">
        <v>0</v>
      </c>
      <c r="I45" s="1" t="str">
        <f>A13</f>
        <v>Ellesmere D</v>
      </c>
      <c r="J45" s="8">
        <f>B19</f>
        <v>390</v>
      </c>
      <c r="K45" s="8">
        <f>C19</f>
        <v>386</v>
      </c>
      <c r="L45" s="8">
        <f>D19</f>
        <v>392</v>
      </c>
      <c r="M45" s="8">
        <f>E19</f>
        <v>390</v>
      </c>
      <c r="N45" s="8">
        <f>F19</f>
        <v>390</v>
      </c>
      <c r="O45" s="29" t="str">
        <f>A13</f>
        <v>Ellesmere D</v>
      </c>
      <c r="P45" s="10">
        <f>IF(B19=0,0,RANK(J45,J44:J50,1))</f>
        <v>3</v>
      </c>
      <c r="Q45" s="10">
        <f>IF(C19=0,0,RANK(K45,K44:K50,1))</f>
        <v>1</v>
      </c>
      <c r="R45" s="10">
        <f>IF(D19=0,0,RANK(L45,L44:L50,1))</f>
        <v>3</v>
      </c>
      <c r="S45" s="10">
        <f>IF(E19=0,0,RANK(M45,M44:M50,1))</f>
        <v>3</v>
      </c>
      <c r="T45" s="10">
        <f>IF(F19=0,0,RANK(N45,N44:N50,1))</f>
        <v>3</v>
      </c>
      <c r="U45" s="31">
        <f t="shared" si="6"/>
        <v>13</v>
      </c>
      <c r="V45" s="10">
        <f>RANK(U45,U44:U50)</f>
        <v>6</v>
      </c>
    </row>
    <row r="46" spans="1:22" ht="16.5">
      <c r="A46" s="1" t="s">
        <v>30</v>
      </c>
      <c r="B46" s="1">
        <v>98</v>
      </c>
      <c r="C46" s="1">
        <v>100</v>
      </c>
      <c r="D46" s="1">
        <v>99</v>
      </c>
      <c r="E46" s="1">
        <v>100</v>
      </c>
      <c r="F46" s="1">
        <v>100</v>
      </c>
      <c r="G46" s="2">
        <f aca="true" t="shared" si="7" ref="G46:G51">AVERAGE(B46:F46)</f>
        <v>99.4</v>
      </c>
      <c r="I46" s="1" t="str">
        <f>A21</f>
        <v>George Watson's A</v>
      </c>
      <c r="J46" s="8">
        <f>B27</f>
        <v>399</v>
      </c>
      <c r="K46" s="8">
        <f>C27</f>
        <v>395</v>
      </c>
      <c r="L46" s="8">
        <f>D27</f>
        <v>396</v>
      </c>
      <c r="M46" s="8">
        <f>E27</f>
        <v>393</v>
      </c>
      <c r="N46" s="8">
        <f>F27</f>
        <v>385</v>
      </c>
      <c r="O46" s="29" t="str">
        <f>A21</f>
        <v>George Watson's A</v>
      </c>
      <c r="P46" s="10">
        <f>IF(B27=0,0,RANK(J46,J44:J50,1))</f>
        <v>7</v>
      </c>
      <c r="Q46" s="10">
        <f>IF(C27=0,0,RANK(K46,K44:K50,1))</f>
        <v>6</v>
      </c>
      <c r="R46" s="10">
        <f>IF(D27=0,0,RANK(L46,L44:L50,1))</f>
        <v>5</v>
      </c>
      <c r="S46" s="10">
        <f>IF(E27=0,0,RANK(M46,M44:M50,1))</f>
        <v>4</v>
      </c>
      <c r="T46" s="10">
        <f>IF(F27=0,0,RANK(N46,N44:N50,1))</f>
        <v>1</v>
      </c>
      <c r="U46" s="31">
        <f t="shared" si="6"/>
        <v>23</v>
      </c>
      <c r="V46" s="10">
        <f>RANK(U46,U44:U50)</f>
        <v>3</v>
      </c>
    </row>
    <row r="47" spans="1:22" ht="16.5">
      <c r="A47" s="1" t="s">
        <v>31</v>
      </c>
      <c r="B47" s="1">
        <v>97</v>
      </c>
      <c r="C47" s="1">
        <v>97</v>
      </c>
      <c r="D47" s="1">
        <v>98</v>
      </c>
      <c r="E47" s="1">
        <v>100</v>
      </c>
      <c r="F47" s="1">
        <v>99</v>
      </c>
      <c r="G47" s="2">
        <f t="shared" si="7"/>
        <v>98.2</v>
      </c>
      <c r="I47" s="1" t="str">
        <f>A29</f>
        <v>Gresham's E</v>
      </c>
      <c r="J47" s="8">
        <f>B35</f>
        <v>396</v>
      </c>
      <c r="K47" s="8">
        <f>C35</f>
        <v>397</v>
      </c>
      <c r="L47" s="8">
        <f>D35</f>
        <v>397</v>
      </c>
      <c r="M47" s="8">
        <f>E35</f>
        <v>398</v>
      </c>
      <c r="N47" s="8">
        <f>F35</f>
        <v>394</v>
      </c>
      <c r="O47" s="29" t="str">
        <f>A29</f>
        <v>Gresham's E</v>
      </c>
      <c r="P47" s="10">
        <f>IF(B35=0,0,RANK(J47,J44:J50,1))</f>
        <v>6</v>
      </c>
      <c r="Q47" s="10">
        <f>IF(C35=0,0,RANK(K47,K44:K50,1))</f>
        <v>7</v>
      </c>
      <c r="R47" s="10">
        <f>IF(D35=0,0,RANK(L47,L44:L50,1))</f>
        <v>7</v>
      </c>
      <c r="S47" s="10">
        <f>IF(E35=0,0,RANK(M47,M44:M50,1))</f>
        <v>6</v>
      </c>
      <c r="T47" s="10">
        <f>IF(F35=0,0,RANK(N47,N44:N50,1))</f>
        <v>4</v>
      </c>
      <c r="U47" s="31">
        <f t="shared" si="6"/>
        <v>30</v>
      </c>
      <c r="V47" s="10">
        <f>RANK(U47,U44:U50)</f>
        <v>1</v>
      </c>
    </row>
    <row r="48" spans="1:22" ht="16.5">
      <c r="A48" s="1" t="s">
        <v>32</v>
      </c>
      <c r="B48" s="1">
        <v>100</v>
      </c>
      <c r="C48" s="1">
        <v>100</v>
      </c>
      <c r="D48" s="1">
        <v>100</v>
      </c>
      <c r="E48" s="1">
        <v>100</v>
      </c>
      <c r="F48" s="1">
        <v>99</v>
      </c>
      <c r="G48" s="2">
        <f t="shared" si="7"/>
        <v>99.8</v>
      </c>
      <c r="H48" s="17"/>
      <c r="I48" s="17" t="str">
        <f>A37</f>
        <v>Victoria College B</v>
      </c>
      <c r="J48" s="8">
        <f>B43</f>
        <v>393</v>
      </c>
      <c r="K48" s="8">
        <f>C43</f>
        <v>394</v>
      </c>
      <c r="L48" s="8">
        <f>D43</f>
        <v>388</v>
      </c>
      <c r="M48" s="8">
        <f>E43</f>
        <v>397</v>
      </c>
      <c r="N48" s="8">
        <f>F43</f>
        <v>388</v>
      </c>
      <c r="O48" s="30" t="str">
        <f>A37</f>
        <v>Victoria College B</v>
      </c>
      <c r="P48" s="10">
        <f>IF(B43=0,0,RANK(J48,J44:J50,1))</f>
        <v>4</v>
      </c>
      <c r="Q48" s="10">
        <f>IF(C43=0,0,RANK(K48,K44:K50,1))</f>
        <v>4</v>
      </c>
      <c r="R48" s="10">
        <f>IF(D43=0,0,RANK(L48,L44:L50,1))</f>
        <v>1</v>
      </c>
      <c r="S48" s="10">
        <f>IF(E43=0,0,RANK(M48,M44:M50,1))</f>
        <v>5</v>
      </c>
      <c r="T48" s="10">
        <f>IF(F43=0,0,RANK(N48,N44:N50,1))</f>
        <v>2</v>
      </c>
      <c r="U48" s="31">
        <f t="shared" si="6"/>
        <v>16</v>
      </c>
      <c r="V48" s="10">
        <f>RANK(U48,U44:U50)</f>
        <v>5</v>
      </c>
    </row>
    <row r="49" spans="1:22" ht="16.5">
      <c r="A49" s="1" t="s">
        <v>33</v>
      </c>
      <c r="B49" s="1">
        <v>98</v>
      </c>
      <c r="C49" s="1">
        <v>97</v>
      </c>
      <c r="D49" s="1">
        <v>99</v>
      </c>
      <c r="E49" s="1">
        <v>99</v>
      </c>
      <c r="F49" s="1">
        <v>99</v>
      </c>
      <c r="G49" s="2">
        <f t="shared" si="7"/>
        <v>98.4</v>
      </c>
      <c r="H49" s="17"/>
      <c r="I49" s="17" t="str">
        <f>A45</f>
        <v>Wellington Collage E</v>
      </c>
      <c r="J49" s="8">
        <f>B51</f>
        <v>393</v>
      </c>
      <c r="K49" s="8">
        <f>C51</f>
        <v>394</v>
      </c>
      <c r="L49" s="8">
        <f>D51</f>
        <v>396</v>
      </c>
      <c r="M49" s="8">
        <f>E51</f>
        <v>399</v>
      </c>
      <c r="N49" s="8">
        <f>F51</f>
        <v>397</v>
      </c>
      <c r="O49" s="30" t="str">
        <f>A45</f>
        <v>Wellington Collage E</v>
      </c>
      <c r="P49" s="10">
        <f>IF(B51=0,0,RANK(J49,J44:J50,1))</f>
        <v>4</v>
      </c>
      <c r="Q49" s="10">
        <f>IF(C51=0,0,RANK(K49,K44:K50,1))</f>
        <v>4</v>
      </c>
      <c r="R49" s="10">
        <f>IF(D51=0,0,RANK(L49,L44:L50,1))</f>
        <v>5</v>
      </c>
      <c r="S49" s="10">
        <f>IF(E51=0,0,RANK(M49,M44:M50,1))</f>
        <v>7</v>
      </c>
      <c r="T49" s="10">
        <f>IF(F51=0,0,RANK(N49,N44:N50,1))</f>
        <v>7</v>
      </c>
      <c r="U49" s="31">
        <f t="shared" si="6"/>
        <v>27</v>
      </c>
      <c r="V49" s="10">
        <f>RANK(U49,U44:U50)</f>
        <v>2</v>
      </c>
    </row>
    <row r="50" spans="1:22" ht="16.5">
      <c r="A50" s="6" t="s">
        <v>3</v>
      </c>
      <c r="B50" s="32">
        <f>SUM(B46:B49)</f>
        <v>393</v>
      </c>
      <c r="C50" s="32">
        <f>SUM(C46:C49)</f>
        <v>394</v>
      </c>
      <c r="D50" s="32">
        <f>SUM(D46:D49)</f>
        <v>396</v>
      </c>
      <c r="E50" s="32">
        <f>SUM(E46:E49)</f>
        <v>399</v>
      </c>
      <c r="F50" s="32">
        <f>SUM(F46:F49)</f>
        <v>397</v>
      </c>
      <c r="G50" s="4">
        <f t="shared" si="7"/>
        <v>395.8</v>
      </c>
      <c r="H50" s="17"/>
      <c r="I50" s="17" t="str">
        <f>O4</f>
        <v>Wellington Collage F</v>
      </c>
      <c r="J50" s="3">
        <f>P11</f>
        <v>387</v>
      </c>
      <c r="K50" s="3">
        <f>Q11</f>
        <v>388</v>
      </c>
      <c r="L50" s="3">
        <f>R11</f>
        <v>388</v>
      </c>
      <c r="M50" s="3">
        <f>S11</f>
        <v>385</v>
      </c>
      <c r="N50" s="3">
        <f>T11</f>
        <v>394</v>
      </c>
      <c r="O50" s="30" t="str">
        <f>O4</f>
        <v>Wellington Collage F</v>
      </c>
      <c r="P50" s="10">
        <f>IF(P11=0,0,RANK(J50,J44:J50,1))</f>
        <v>1</v>
      </c>
      <c r="Q50" s="10">
        <f>IF(Q11=0,0,RANK(K50,K44:K50,1))</f>
        <v>2</v>
      </c>
      <c r="R50" s="10">
        <f>IF(R11=0,0,RANK(L50,L44:L50,1))</f>
        <v>1</v>
      </c>
      <c r="S50" s="10">
        <f>IF(S11=0,0,RANK(M50,M44:M50,1))</f>
        <v>1</v>
      </c>
      <c r="T50" s="10">
        <f>IF(T11=0,0,RANK(N50,N44:N50,1))</f>
        <v>4</v>
      </c>
      <c r="U50" s="31">
        <f t="shared" si="6"/>
        <v>9</v>
      </c>
      <c r="V50" s="10">
        <f>RANK(U50,U44:U50)</f>
        <v>7</v>
      </c>
    </row>
    <row r="51" spans="1:8" ht="16.5">
      <c r="A51" s="6" t="s">
        <v>10</v>
      </c>
      <c r="B51" s="3">
        <f>IF(B50=0,0,B50+$P23)</f>
        <v>393</v>
      </c>
      <c r="C51" s="3">
        <f>IF(C50=0,0,C50+$P23)</f>
        <v>394</v>
      </c>
      <c r="D51" s="3">
        <f>IF(D50=0,0,D50+$P23)</f>
        <v>396</v>
      </c>
      <c r="E51" s="3">
        <f>IF(E50=0,0,E50+$P23)</f>
        <v>399</v>
      </c>
      <c r="F51" s="3">
        <f>IF(F50=0,0,F50+$P23)</f>
        <v>397</v>
      </c>
      <c r="G51" s="4">
        <f t="shared" si="7"/>
        <v>395.8</v>
      </c>
      <c r="H51" s="17"/>
    </row>
    <row r="52" spans="1:22" ht="16.5">
      <c r="A52" s="13"/>
      <c r="B52" s="3"/>
      <c r="C52" s="3"/>
      <c r="D52" s="3"/>
      <c r="E52" s="6" t="s">
        <v>10</v>
      </c>
      <c r="F52" s="7">
        <f>SUM(B51:F51)</f>
        <v>1979</v>
      </c>
      <c r="H52" s="17"/>
      <c r="I52" s="17"/>
      <c r="O52" s="17"/>
      <c r="P52" s="17"/>
      <c r="Q52" s="17"/>
      <c r="R52" s="17"/>
      <c r="S52" s="17"/>
      <c r="T52" s="17"/>
      <c r="U52" s="17"/>
      <c r="V52" s="17"/>
    </row>
    <row r="53" spans="1:22" ht="16.5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8"/>
      <c r="L53" s="18"/>
      <c r="M53" s="18"/>
      <c r="N53" s="18"/>
      <c r="O53" s="17"/>
      <c r="P53" s="17"/>
      <c r="Q53" s="17"/>
      <c r="R53" s="17"/>
      <c r="S53" s="17"/>
      <c r="T53" s="17"/>
      <c r="U53" s="17"/>
      <c r="V53" s="17"/>
    </row>
    <row r="54" spans="1:22" ht="16.5">
      <c r="A54" s="17"/>
      <c r="B54" s="17"/>
      <c r="C54" s="17"/>
      <c r="D54" s="17"/>
      <c r="E54" s="17"/>
      <c r="F54" s="17"/>
      <c r="G54" s="17"/>
      <c r="H54" s="17"/>
      <c r="I54" s="17"/>
      <c r="J54" s="18"/>
      <c r="K54" s="18"/>
      <c r="L54" s="18"/>
      <c r="M54" s="18"/>
      <c r="N54" s="18"/>
      <c r="O54" s="17"/>
      <c r="P54" s="17"/>
      <c r="Q54" s="17"/>
      <c r="R54" s="17"/>
      <c r="S54" s="17"/>
      <c r="T54" s="17"/>
      <c r="U54" s="17"/>
      <c r="V54" s="17"/>
    </row>
    <row r="55" spans="1:22" ht="18.75">
      <c r="A55" s="36" t="str">
        <f>A1</f>
        <v>BSSRA Spring League 2016 Section C - Division 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7.25" thickBot="1">
      <c r="A56" s="17"/>
      <c r="B56" s="17"/>
      <c r="C56" s="17"/>
      <c r="D56" s="17"/>
      <c r="E56" s="17"/>
      <c r="F56" s="17"/>
      <c r="G56" s="17"/>
      <c r="H56" s="17"/>
      <c r="I56" s="17"/>
      <c r="J56" s="18"/>
      <c r="K56" s="18"/>
      <c r="L56" s="18"/>
      <c r="M56" s="18"/>
      <c r="N56" s="18"/>
      <c r="O56" s="17"/>
      <c r="P56" s="17"/>
      <c r="Q56" s="17"/>
      <c r="R56" s="17"/>
      <c r="S56" s="17"/>
      <c r="T56" s="17"/>
      <c r="U56" s="17"/>
      <c r="V56" s="17"/>
    </row>
    <row r="57" spans="1:22" ht="17.25" thickTop="1">
      <c r="A57" s="19" t="s">
        <v>7</v>
      </c>
      <c r="B57" s="20" t="s">
        <v>8</v>
      </c>
      <c r="C57" s="20"/>
      <c r="D57" s="20"/>
      <c r="E57" s="20"/>
      <c r="F57" s="21"/>
      <c r="G57" s="22" t="s">
        <v>1</v>
      </c>
      <c r="H57" s="17"/>
      <c r="I57" s="17"/>
      <c r="J57" s="18"/>
      <c r="K57" s="18"/>
      <c r="L57" s="18"/>
      <c r="M57" s="18"/>
      <c r="N57" s="18"/>
      <c r="O57" s="19" t="s">
        <v>9</v>
      </c>
      <c r="P57" s="20" t="s">
        <v>8</v>
      </c>
      <c r="Q57" s="20"/>
      <c r="R57" s="20"/>
      <c r="S57" s="20"/>
      <c r="T57" s="21"/>
      <c r="U57" s="22" t="s">
        <v>1</v>
      </c>
      <c r="V57" s="17"/>
    </row>
    <row r="58" spans="1:22" ht="16.5">
      <c r="A58" s="23"/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9"/>
      <c r="H58" s="17"/>
      <c r="I58" s="17"/>
      <c r="J58" s="18"/>
      <c r="K58" s="18"/>
      <c r="L58" s="18"/>
      <c r="M58" s="18"/>
      <c r="N58" s="18"/>
      <c r="O58" s="23"/>
      <c r="P58" s="10">
        <v>1</v>
      </c>
      <c r="Q58" s="10">
        <v>2</v>
      </c>
      <c r="R58" s="10">
        <v>3</v>
      </c>
      <c r="S58" s="10">
        <v>4</v>
      </c>
      <c r="T58" s="10">
        <v>5</v>
      </c>
      <c r="U58" s="9"/>
      <c r="V58" s="17"/>
    </row>
    <row r="59" spans="1:22" ht="16.5">
      <c r="A59" s="23" t="s">
        <v>51</v>
      </c>
      <c r="B59" s="10">
        <v>100</v>
      </c>
      <c r="C59" s="10">
        <v>100</v>
      </c>
      <c r="D59" s="10">
        <v>98</v>
      </c>
      <c r="E59" s="10">
        <v>99</v>
      </c>
      <c r="F59" s="10">
        <v>93</v>
      </c>
      <c r="G59" s="24">
        <f aca="true" t="shared" si="8" ref="G59:G74">AVERAGE(B59:F59)</f>
        <v>98</v>
      </c>
      <c r="H59" s="17"/>
      <c r="I59" s="17"/>
      <c r="J59" s="18"/>
      <c r="K59" s="18"/>
      <c r="L59" s="18"/>
      <c r="M59" s="18"/>
      <c r="N59" s="18"/>
      <c r="O59" s="23" t="s">
        <v>57</v>
      </c>
      <c r="P59" s="1">
        <v>100</v>
      </c>
      <c r="Q59" s="1">
        <v>99</v>
      </c>
      <c r="R59" s="1">
        <v>100</v>
      </c>
      <c r="S59" s="1">
        <v>100</v>
      </c>
      <c r="T59" s="1">
        <v>100</v>
      </c>
      <c r="U59" s="24">
        <f aca="true" t="shared" si="9" ref="U59:U87">AVERAGE(P59:T59)</f>
        <v>99.8</v>
      </c>
      <c r="V59" s="17"/>
    </row>
    <row r="60" spans="1:22" ht="16.5">
      <c r="A60" s="23" t="s">
        <v>19</v>
      </c>
      <c r="B60" s="10">
        <v>99</v>
      </c>
      <c r="C60" s="10">
        <v>99</v>
      </c>
      <c r="D60" s="10">
        <v>98</v>
      </c>
      <c r="E60" s="10">
        <v>100</v>
      </c>
      <c r="F60" s="10">
        <v>97</v>
      </c>
      <c r="G60" s="24">
        <f t="shared" si="8"/>
        <v>98.6</v>
      </c>
      <c r="H60" s="17"/>
      <c r="I60" s="17"/>
      <c r="J60" s="18"/>
      <c r="K60" s="18"/>
      <c r="L60" s="18"/>
      <c r="M60" s="18"/>
      <c r="N60" s="18"/>
      <c r="O60" s="23" t="s">
        <v>32</v>
      </c>
      <c r="P60" s="1">
        <v>100</v>
      </c>
      <c r="Q60" s="1">
        <v>100</v>
      </c>
      <c r="R60" s="1">
        <v>100</v>
      </c>
      <c r="S60" s="1">
        <v>100</v>
      </c>
      <c r="T60" s="1">
        <v>99</v>
      </c>
      <c r="U60" s="24">
        <f t="shared" si="9"/>
        <v>99.8</v>
      </c>
      <c r="V60" s="17"/>
    </row>
    <row r="61" spans="1:22" ht="16.5">
      <c r="A61" s="23" t="s">
        <v>44</v>
      </c>
      <c r="B61" s="10">
        <v>100</v>
      </c>
      <c r="C61" s="10">
        <v>95</v>
      </c>
      <c r="D61" s="10">
        <v>97</v>
      </c>
      <c r="E61" s="10">
        <v>98</v>
      </c>
      <c r="F61" s="10">
        <v>96</v>
      </c>
      <c r="G61" s="24">
        <f t="shared" si="8"/>
        <v>97.2</v>
      </c>
      <c r="H61" s="17"/>
      <c r="I61" s="17"/>
      <c r="J61" s="18"/>
      <c r="K61" s="18"/>
      <c r="L61" s="18"/>
      <c r="M61" s="18"/>
      <c r="N61" s="18"/>
      <c r="O61" s="23" t="s">
        <v>20</v>
      </c>
      <c r="P61" s="1">
        <v>100</v>
      </c>
      <c r="Q61" s="1">
        <v>100</v>
      </c>
      <c r="R61" s="1">
        <v>100</v>
      </c>
      <c r="S61" s="1">
        <v>99</v>
      </c>
      <c r="T61" s="1">
        <v>98</v>
      </c>
      <c r="U61" s="24">
        <f t="shared" si="9"/>
        <v>99.4</v>
      </c>
      <c r="V61" s="17"/>
    </row>
    <row r="62" spans="1:22" ht="16.5">
      <c r="A62" s="23" t="s">
        <v>52</v>
      </c>
      <c r="B62" s="10">
        <v>100</v>
      </c>
      <c r="C62" s="10">
        <v>99</v>
      </c>
      <c r="D62" s="10">
        <v>100</v>
      </c>
      <c r="E62" s="10">
        <v>97</v>
      </c>
      <c r="F62" s="10">
        <v>96</v>
      </c>
      <c r="G62" s="24">
        <f t="shared" si="8"/>
        <v>98.4</v>
      </c>
      <c r="H62" s="17"/>
      <c r="I62" s="17"/>
      <c r="J62" s="18"/>
      <c r="K62" s="18"/>
      <c r="L62" s="18"/>
      <c r="M62" s="18"/>
      <c r="N62" s="18"/>
      <c r="O62" s="23" t="s">
        <v>54</v>
      </c>
      <c r="P62" s="1">
        <v>99</v>
      </c>
      <c r="Q62" s="1">
        <v>99</v>
      </c>
      <c r="R62" s="1">
        <v>99</v>
      </c>
      <c r="S62" s="1">
        <v>100</v>
      </c>
      <c r="T62" s="1">
        <v>100</v>
      </c>
      <c r="U62" s="24">
        <f t="shared" si="9"/>
        <v>99.4</v>
      </c>
      <c r="V62" s="17"/>
    </row>
    <row r="63" spans="1:22" ht="16.5">
      <c r="A63" s="23" t="s">
        <v>53</v>
      </c>
      <c r="B63" s="10">
        <v>100</v>
      </c>
      <c r="C63" s="10">
        <v>97</v>
      </c>
      <c r="D63" s="10">
        <v>99</v>
      </c>
      <c r="E63" s="10">
        <v>97</v>
      </c>
      <c r="F63" s="10">
        <v>96</v>
      </c>
      <c r="G63" s="24">
        <f t="shared" si="8"/>
        <v>97.8</v>
      </c>
      <c r="H63" s="17"/>
      <c r="I63" s="17"/>
      <c r="J63" s="18"/>
      <c r="K63" s="18"/>
      <c r="L63" s="18"/>
      <c r="M63" s="18"/>
      <c r="N63" s="18"/>
      <c r="O63" s="23" t="s">
        <v>47</v>
      </c>
      <c r="P63" s="1">
        <v>99</v>
      </c>
      <c r="Q63" s="1">
        <v>99</v>
      </c>
      <c r="R63" s="1">
        <v>100</v>
      </c>
      <c r="S63" s="1">
        <v>99</v>
      </c>
      <c r="T63" s="1">
        <v>100</v>
      </c>
      <c r="U63" s="24">
        <f t="shared" si="9"/>
        <v>99.4</v>
      </c>
      <c r="V63" s="17"/>
    </row>
    <row r="64" spans="1:22" ht="16.5">
      <c r="A64" s="23" t="s">
        <v>57</v>
      </c>
      <c r="B64" s="10">
        <v>100</v>
      </c>
      <c r="C64" s="10">
        <v>99</v>
      </c>
      <c r="D64" s="10">
        <v>100</v>
      </c>
      <c r="E64" s="10">
        <v>100</v>
      </c>
      <c r="F64" s="10">
        <v>100</v>
      </c>
      <c r="G64" s="24">
        <f t="shared" si="8"/>
        <v>99.8</v>
      </c>
      <c r="H64" s="17"/>
      <c r="I64" s="17"/>
      <c r="J64" s="18"/>
      <c r="K64" s="18"/>
      <c r="L64" s="18"/>
      <c r="M64" s="18"/>
      <c r="N64" s="18"/>
      <c r="O64" s="23" t="s">
        <v>30</v>
      </c>
      <c r="P64" s="1">
        <v>98</v>
      </c>
      <c r="Q64" s="1">
        <v>100</v>
      </c>
      <c r="R64" s="1">
        <v>99</v>
      </c>
      <c r="S64" s="1">
        <v>100</v>
      </c>
      <c r="T64" s="1">
        <v>100</v>
      </c>
      <c r="U64" s="24">
        <f t="shared" si="9"/>
        <v>99.4</v>
      </c>
      <c r="V64" s="17"/>
    </row>
    <row r="65" spans="1:22" ht="16.5">
      <c r="A65" s="23" t="s">
        <v>20</v>
      </c>
      <c r="B65" s="10">
        <v>100</v>
      </c>
      <c r="C65" s="10">
        <v>100</v>
      </c>
      <c r="D65" s="10">
        <v>100</v>
      </c>
      <c r="E65" s="10">
        <v>99</v>
      </c>
      <c r="F65" s="10">
        <v>98</v>
      </c>
      <c r="G65" s="24">
        <f t="shared" si="8"/>
        <v>99.4</v>
      </c>
      <c r="H65" s="17"/>
      <c r="I65" s="17"/>
      <c r="J65" s="18"/>
      <c r="K65" s="18"/>
      <c r="L65" s="18"/>
      <c r="M65" s="18"/>
      <c r="N65" s="18"/>
      <c r="O65" s="23" t="s">
        <v>19</v>
      </c>
      <c r="P65" s="10">
        <v>99</v>
      </c>
      <c r="Q65" s="10">
        <v>99</v>
      </c>
      <c r="R65" s="10">
        <v>98</v>
      </c>
      <c r="S65" s="10">
        <v>100</v>
      </c>
      <c r="T65" s="10">
        <v>97</v>
      </c>
      <c r="U65" s="24">
        <f t="shared" si="9"/>
        <v>98.6</v>
      </c>
      <c r="V65" s="17"/>
    </row>
    <row r="66" spans="1:21" ht="16.5">
      <c r="A66" s="23" t="s">
        <v>45</v>
      </c>
      <c r="B66" s="10">
        <v>93</v>
      </c>
      <c r="C66" s="10">
        <v>96</v>
      </c>
      <c r="D66" s="10">
        <v>100</v>
      </c>
      <c r="E66" s="10">
        <v>97</v>
      </c>
      <c r="F66" s="10">
        <v>98</v>
      </c>
      <c r="G66" s="24">
        <f t="shared" si="8"/>
        <v>96.8</v>
      </c>
      <c r="I66" s="17"/>
      <c r="J66" s="18"/>
      <c r="K66" s="18"/>
      <c r="L66" s="18"/>
      <c r="M66" s="18"/>
      <c r="N66" s="18"/>
      <c r="O66" s="23" t="s">
        <v>21</v>
      </c>
      <c r="P66" s="1">
        <v>97</v>
      </c>
      <c r="Q66" s="1">
        <v>99</v>
      </c>
      <c r="R66" s="1">
        <v>99</v>
      </c>
      <c r="S66" s="1">
        <v>99</v>
      </c>
      <c r="T66" s="1">
        <v>99</v>
      </c>
      <c r="U66" s="24">
        <f t="shared" si="9"/>
        <v>98.6</v>
      </c>
    </row>
    <row r="67" spans="1:21" ht="16.5">
      <c r="A67" s="23" t="s">
        <v>46</v>
      </c>
      <c r="B67" s="10">
        <v>98</v>
      </c>
      <c r="C67" s="10">
        <v>96</v>
      </c>
      <c r="D67" s="10">
        <v>95</v>
      </c>
      <c r="E67" s="10">
        <v>96</v>
      </c>
      <c r="F67" s="10">
        <v>96</v>
      </c>
      <c r="G67" s="24">
        <f t="shared" si="8"/>
        <v>96.2</v>
      </c>
      <c r="I67" s="17"/>
      <c r="J67" s="18"/>
      <c r="K67" s="18"/>
      <c r="L67" s="18"/>
      <c r="M67" s="18"/>
      <c r="N67" s="18"/>
      <c r="O67" s="23" t="s">
        <v>27</v>
      </c>
      <c r="P67" s="1">
        <v>100</v>
      </c>
      <c r="Q67" s="1">
        <v>98</v>
      </c>
      <c r="R67" s="1">
        <v>99</v>
      </c>
      <c r="S67" s="1">
        <v>100</v>
      </c>
      <c r="T67" s="1">
        <v>96</v>
      </c>
      <c r="U67" s="24">
        <f t="shared" si="9"/>
        <v>98.6</v>
      </c>
    </row>
    <row r="68" spans="1:21" ht="16.5">
      <c r="A68" s="23" t="s">
        <v>25</v>
      </c>
      <c r="B68" s="10">
        <v>97</v>
      </c>
      <c r="C68" s="10">
        <v>99</v>
      </c>
      <c r="D68" s="10">
        <v>97</v>
      </c>
      <c r="E68" s="10">
        <v>98</v>
      </c>
      <c r="F68" s="10">
        <v>99</v>
      </c>
      <c r="G68" s="24">
        <f t="shared" si="8"/>
        <v>98</v>
      </c>
      <c r="I68" s="17"/>
      <c r="J68" s="18"/>
      <c r="K68" s="18"/>
      <c r="L68" s="18"/>
      <c r="M68" s="18"/>
      <c r="N68" s="18"/>
      <c r="O68" s="23" t="s">
        <v>52</v>
      </c>
      <c r="P68" s="1">
        <v>100</v>
      </c>
      <c r="Q68" s="1">
        <v>99</v>
      </c>
      <c r="R68" s="1">
        <v>100</v>
      </c>
      <c r="S68" s="1">
        <v>97</v>
      </c>
      <c r="T68" s="1">
        <v>96</v>
      </c>
      <c r="U68" s="24">
        <f t="shared" si="9"/>
        <v>98.4</v>
      </c>
    </row>
    <row r="69" spans="1:21" ht="16.5">
      <c r="A69" s="23" t="s">
        <v>21</v>
      </c>
      <c r="B69" s="10">
        <v>97</v>
      </c>
      <c r="C69" s="10">
        <v>99</v>
      </c>
      <c r="D69" s="10">
        <v>99</v>
      </c>
      <c r="E69" s="10">
        <v>99</v>
      </c>
      <c r="F69" s="10">
        <v>99</v>
      </c>
      <c r="G69" s="24">
        <f t="shared" si="8"/>
        <v>98.6</v>
      </c>
      <c r="I69" s="17"/>
      <c r="J69" s="18"/>
      <c r="K69" s="18"/>
      <c r="L69" s="18"/>
      <c r="M69" s="18"/>
      <c r="N69" s="18"/>
      <c r="O69" s="23" t="s">
        <v>33</v>
      </c>
      <c r="P69" s="1">
        <v>98</v>
      </c>
      <c r="Q69" s="1">
        <v>97</v>
      </c>
      <c r="R69" s="1">
        <v>99</v>
      </c>
      <c r="S69" s="1">
        <v>99</v>
      </c>
      <c r="T69" s="1">
        <v>99</v>
      </c>
      <c r="U69" s="24">
        <f t="shared" si="9"/>
        <v>98.4</v>
      </c>
    </row>
    <row r="70" spans="1:21" ht="16.5">
      <c r="A70" s="23" t="s">
        <v>26</v>
      </c>
      <c r="B70" s="10">
        <v>99</v>
      </c>
      <c r="C70" s="10">
        <v>98</v>
      </c>
      <c r="D70" s="10">
        <v>95</v>
      </c>
      <c r="E70" s="10">
        <v>99</v>
      </c>
      <c r="F70" s="10">
        <v>97</v>
      </c>
      <c r="G70" s="24">
        <f t="shared" si="8"/>
        <v>97.6</v>
      </c>
      <c r="I70" s="17"/>
      <c r="J70" s="18"/>
      <c r="K70" s="18"/>
      <c r="L70" s="18"/>
      <c r="M70" s="18"/>
      <c r="N70" s="18"/>
      <c r="O70" s="23" t="s">
        <v>31</v>
      </c>
      <c r="P70" s="1">
        <v>97</v>
      </c>
      <c r="Q70" s="1">
        <v>97</v>
      </c>
      <c r="R70" s="1">
        <v>98</v>
      </c>
      <c r="S70" s="1">
        <v>100</v>
      </c>
      <c r="T70" s="1">
        <v>99</v>
      </c>
      <c r="U70" s="24">
        <f t="shared" si="9"/>
        <v>98.2</v>
      </c>
    </row>
    <row r="71" spans="1:21" ht="16.5">
      <c r="A71" s="23" t="s">
        <v>27</v>
      </c>
      <c r="B71" s="10">
        <v>100</v>
      </c>
      <c r="C71" s="10">
        <v>98</v>
      </c>
      <c r="D71" s="10">
        <v>99</v>
      </c>
      <c r="E71" s="10">
        <v>100</v>
      </c>
      <c r="F71" s="10">
        <v>96</v>
      </c>
      <c r="G71" s="24">
        <f t="shared" si="8"/>
        <v>98.6</v>
      </c>
      <c r="I71" s="17"/>
      <c r="J71" s="18"/>
      <c r="K71" s="18"/>
      <c r="L71" s="18"/>
      <c r="M71" s="18"/>
      <c r="N71" s="18"/>
      <c r="O71" s="23" t="s">
        <v>35</v>
      </c>
      <c r="P71" s="1">
        <v>97</v>
      </c>
      <c r="Q71" s="1">
        <v>98</v>
      </c>
      <c r="R71" s="1">
        <v>97</v>
      </c>
      <c r="S71" s="1">
        <v>99</v>
      </c>
      <c r="T71" s="1">
        <v>100</v>
      </c>
      <c r="U71" s="24">
        <f t="shared" si="9"/>
        <v>98.2</v>
      </c>
    </row>
    <row r="72" spans="1:21" ht="16.5">
      <c r="A72" s="23" t="s">
        <v>54</v>
      </c>
      <c r="B72" s="10">
        <v>99</v>
      </c>
      <c r="C72" s="10">
        <v>99</v>
      </c>
      <c r="D72" s="10">
        <v>99</v>
      </c>
      <c r="E72" s="10">
        <v>100</v>
      </c>
      <c r="F72" s="10">
        <v>100</v>
      </c>
      <c r="G72" s="24">
        <f t="shared" si="8"/>
        <v>99.4</v>
      </c>
      <c r="I72" s="17"/>
      <c r="J72" s="18"/>
      <c r="K72" s="18"/>
      <c r="L72" s="18"/>
      <c r="M72" s="18"/>
      <c r="N72" s="18"/>
      <c r="O72" s="23" t="s">
        <v>51</v>
      </c>
      <c r="P72" s="10">
        <v>100</v>
      </c>
      <c r="Q72" s="10">
        <v>100</v>
      </c>
      <c r="R72" s="10">
        <v>98</v>
      </c>
      <c r="S72" s="10">
        <v>99</v>
      </c>
      <c r="T72" s="10">
        <v>93</v>
      </c>
      <c r="U72" s="24">
        <f t="shared" si="9"/>
        <v>98</v>
      </c>
    </row>
    <row r="73" spans="1:21" ht="16.5">
      <c r="A73" s="23" t="s">
        <v>28</v>
      </c>
      <c r="B73" s="10">
        <v>97</v>
      </c>
      <c r="C73" s="10">
        <v>99</v>
      </c>
      <c r="D73" s="10">
        <v>97</v>
      </c>
      <c r="E73" s="10">
        <v>100</v>
      </c>
      <c r="F73" s="10">
        <v>96</v>
      </c>
      <c r="G73" s="24">
        <f t="shared" si="8"/>
        <v>97.8</v>
      </c>
      <c r="I73" s="17"/>
      <c r="J73" s="18"/>
      <c r="K73" s="18"/>
      <c r="L73" s="18"/>
      <c r="M73" s="18"/>
      <c r="N73" s="18"/>
      <c r="O73" s="23" t="s">
        <v>25</v>
      </c>
      <c r="P73" s="1">
        <v>97</v>
      </c>
      <c r="Q73" s="1">
        <v>99</v>
      </c>
      <c r="R73" s="1">
        <v>97</v>
      </c>
      <c r="S73" s="1">
        <v>98</v>
      </c>
      <c r="T73" s="1">
        <v>99</v>
      </c>
      <c r="U73" s="24">
        <f t="shared" si="9"/>
        <v>98</v>
      </c>
    </row>
    <row r="74" spans="1:21" ht="16.5">
      <c r="A74" s="23" t="s">
        <v>47</v>
      </c>
      <c r="B74" s="10">
        <v>99</v>
      </c>
      <c r="C74" s="10">
        <v>99</v>
      </c>
      <c r="D74" s="10">
        <v>100</v>
      </c>
      <c r="E74" s="10">
        <v>99</v>
      </c>
      <c r="F74" s="10">
        <v>100</v>
      </c>
      <c r="G74" s="24">
        <f t="shared" si="8"/>
        <v>99.4</v>
      </c>
      <c r="I74" s="17"/>
      <c r="J74" s="18"/>
      <c r="K74" s="18"/>
      <c r="L74" s="18"/>
      <c r="M74" s="18"/>
      <c r="N74" s="18"/>
      <c r="O74" s="23" t="s">
        <v>43</v>
      </c>
      <c r="P74" s="1">
        <v>97</v>
      </c>
      <c r="Q74" s="1">
        <v>99</v>
      </c>
      <c r="R74" s="1">
        <v>98</v>
      </c>
      <c r="S74" s="1">
        <v>97</v>
      </c>
      <c r="T74" s="1">
        <v>99</v>
      </c>
      <c r="U74" s="24">
        <f t="shared" si="9"/>
        <v>98</v>
      </c>
    </row>
    <row r="75" spans="1:21" ht="16.5">
      <c r="A75" s="23" t="s">
        <v>40</v>
      </c>
      <c r="B75" s="10">
        <v>95</v>
      </c>
      <c r="C75" s="10">
        <v>96</v>
      </c>
      <c r="D75" s="10">
        <v>99</v>
      </c>
      <c r="E75" s="10">
        <v>99</v>
      </c>
      <c r="F75" s="10">
        <v>98</v>
      </c>
      <c r="G75" s="24">
        <f aca="true" t="shared" si="10" ref="G75:G87">AVERAGE(B75:F75)</f>
        <v>97.4</v>
      </c>
      <c r="I75" s="17"/>
      <c r="J75" s="18"/>
      <c r="K75" s="18"/>
      <c r="L75" s="18"/>
      <c r="M75" s="18"/>
      <c r="N75" s="18"/>
      <c r="O75" s="23" t="s">
        <v>53</v>
      </c>
      <c r="P75" s="1">
        <v>100</v>
      </c>
      <c r="Q75" s="1">
        <v>97</v>
      </c>
      <c r="R75" s="1">
        <v>99</v>
      </c>
      <c r="S75" s="1">
        <v>97</v>
      </c>
      <c r="T75" s="1">
        <v>96</v>
      </c>
      <c r="U75" s="24">
        <f t="shared" si="9"/>
        <v>97.8</v>
      </c>
    </row>
    <row r="76" spans="1:21" ht="16.5">
      <c r="A76" s="23" t="s">
        <v>41</v>
      </c>
      <c r="B76" s="10">
        <v>99</v>
      </c>
      <c r="C76" s="10">
        <v>96</v>
      </c>
      <c r="D76" s="10">
        <v>99</v>
      </c>
      <c r="E76" s="10">
        <v>93</v>
      </c>
      <c r="F76" s="10">
        <v>99</v>
      </c>
      <c r="G76" s="24">
        <f t="shared" si="10"/>
        <v>97.2</v>
      </c>
      <c r="O76" s="23" t="s">
        <v>28</v>
      </c>
      <c r="P76" s="1">
        <v>97</v>
      </c>
      <c r="Q76" s="1">
        <v>99</v>
      </c>
      <c r="R76" s="1">
        <v>97</v>
      </c>
      <c r="S76" s="1">
        <v>100</v>
      </c>
      <c r="T76" s="1">
        <v>96</v>
      </c>
      <c r="U76" s="24">
        <f t="shared" si="9"/>
        <v>97.8</v>
      </c>
    </row>
    <row r="77" spans="1:21" ht="16.5">
      <c r="A77" s="23" t="s">
        <v>56</v>
      </c>
      <c r="B77" s="10">
        <v>97</v>
      </c>
      <c r="C77" s="10"/>
      <c r="D77" s="10">
        <v>99</v>
      </c>
      <c r="E77" s="10"/>
      <c r="F77" s="10"/>
      <c r="G77" s="24">
        <f t="shared" si="10"/>
        <v>98</v>
      </c>
      <c r="O77" s="23" t="s">
        <v>26</v>
      </c>
      <c r="P77" s="1">
        <v>99</v>
      </c>
      <c r="Q77" s="1">
        <v>98</v>
      </c>
      <c r="R77" s="1">
        <v>95</v>
      </c>
      <c r="S77" s="1">
        <v>99</v>
      </c>
      <c r="T77" s="1">
        <v>97</v>
      </c>
      <c r="U77" s="24">
        <f t="shared" si="9"/>
        <v>97.6</v>
      </c>
    </row>
    <row r="78" spans="1:21" ht="16.5">
      <c r="A78" s="23" t="s">
        <v>43</v>
      </c>
      <c r="B78" s="10">
        <v>97</v>
      </c>
      <c r="C78" s="10">
        <v>99</v>
      </c>
      <c r="D78" s="10">
        <v>98</v>
      </c>
      <c r="E78" s="10">
        <v>97</v>
      </c>
      <c r="F78" s="10">
        <v>99</v>
      </c>
      <c r="G78" s="24">
        <f t="shared" si="10"/>
        <v>98</v>
      </c>
      <c r="O78" s="23" t="s">
        <v>40</v>
      </c>
      <c r="P78" s="1">
        <v>95</v>
      </c>
      <c r="Q78" s="1">
        <v>96</v>
      </c>
      <c r="R78" s="1">
        <v>99</v>
      </c>
      <c r="S78" s="1">
        <v>99</v>
      </c>
      <c r="T78" s="1">
        <v>98</v>
      </c>
      <c r="U78" s="24">
        <f t="shared" si="9"/>
        <v>97.4</v>
      </c>
    </row>
    <row r="79" spans="1:21" ht="16.5">
      <c r="A79" s="23" t="s">
        <v>42</v>
      </c>
      <c r="B79" s="10"/>
      <c r="C79" s="10">
        <v>100</v>
      </c>
      <c r="D79" s="10"/>
      <c r="E79" s="10">
        <v>98</v>
      </c>
      <c r="F79" s="10">
        <v>99</v>
      </c>
      <c r="G79" s="24">
        <f t="shared" si="10"/>
        <v>99</v>
      </c>
      <c r="O79" s="23" t="s">
        <v>44</v>
      </c>
      <c r="P79" s="1">
        <v>100</v>
      </c>
      <c r="Q79" s="1">
        <v>95</v>
      </c>
      <c r="R79" s="1">
        <v>97</v>
      </c>
      <c r="S79" s="1">
        <v>98</v>
      </c>
      <c r="T79" s="1">
        <v>96</v>
      </c>
      <c r="U79" s="24">
        <f t="shared" si="9"/>
        <v>97.2</v>
      </c>
    </row>
    <row r="80" spans="1:21" ht="16.5">
      <c r="A80" s="23" t="s">
        <v>30</v>
      </c>
      <c r="B80" s="10">
        <v>98</v>
      </c>
      <c r="C80" s="10">
        <v>100</v>
      </c>
      <c r="D80" s="10">
        <v>99</v>
      </c>
      <c r="E80" s="10">
        <v>100</v>
      </c>
      <c r="F80" s="10">
        <v>100</v>
      </c>
      <c r="G80" s="24">
        <f t="shared" si="10"/>
        <v>99.4</v>
      </c>
      <c r="O80" s="23" t="s">
        <v>41</v>
      </c>
      <c r="P80" s="1">
        <v>99</v>
      </c>
      <c r="Q80" s="1">
        <v>96</v>
      </c>
      <c r="R80" s="1">
        <v>99</v>
      </c>
      <c r="S80" s="1">
        <v>93</v>
      </c>
      <c r="T80" s="1">
        <v>99</v>
      </c>
      <c r="U80" s="24">
        <f t="shared" si="9"/>
        <v>97.2</v>
      </c>
    </row>
    <row r="81" spans="1:21" ht="16.5">
      <c r="A81" s="23" t="s">
        <v>31</v>
      </c>
      <c r="B81" s="10">
        <v>97</v>
      </c>
      <c r="C81" s="10">
        <v>97</v>
      </c>
      <c r="D81" s="10">
        <v>98</v>
      </c>
      <c r="E81" s="10">
        <v>100</v>
      </c>
      <c r="F81" s="10">
        <v>99</v>
      </c>
      <c r="G81" s="24">
        <f t="shared" si="10"/>
        <v>98.2</v>
      </c>
      <c r="O81" s="23" t="s">
        <v>36</v>
      </c>
      <c r="P81" s="1">
        <v>97</v>
      </c>
      <c r="Q81" s="1">
        <v>99</v>
      </c>
      <c r="R81" s="1">
        <v>98</v>
      </c>
      <c r="S81" s="1">
        <v>95</v>
      </c>
      <c r="T81" s="1">
        <v>97</v>
      </c>
      <c r="U81" s="24">
        <f t="shared" si="9"/>
        <v>97.2</v>
      </c>
    </row>
    <row r="82" spans="1:21" ht="16.5">
      <c r="A82" s="23" t="s">
        <v>32</v>
      </c>
      <c r="B82" s="10">
        <v>100</v>
      </c>
      <c r="C82" s="10">
        <v>100</v>
      </c>
      <c r="D82" s="10">
        <v>100</v>
      </c>
      <c r="E82" s="10">
        <v>100</v>
      </c>
      <c r="F82" s="10">
        <v>99</v>
      </c>
      <c r="G82" s="24">
        <f t="shared" si="10"/>
        <v>99.8</v>
      </c>
      <c r="O82" s="23" t="s">
        <v>45</v>
      </c>
      <c r="P82" s="1">
        <v>93</v>
      </c>
      <c r="Q82" s="1">
        <v>96</v>
      </c>
      <c r="R82" s="1">
        <v>100</v>
      </c>
      <c r="S82" s="1">
        <v>97</v>
      </c>
      <c r="T82" s="1">
        <v>98</v>
      </c>
      <c r="U82" s="24">
        <f t="shared" si="9"/>
        <v>96.8</v>
      </c>
    </row>
    <row r="83" spans="1:21" ht="16.5">
      <c r="A83" s="23" t="s">
        <v>33</v>
      </c>
      <c r="B83" s="10">
        <v>98</v>
      </c>
      <c r="C83" s="10">
        <v>97</v>
      </c>
      <c r="D83" s="10">
        <v>99</v>
      </c>
      <c r="E83" s="10">
        <v>99</v>
      </c>
      <c r="F83" s="10">
        <v>99</v>
      </c>
      <c r="G83" s="24">
        <f t="shared" si="10"/>
        <v>98.4</v>
      </c>
      <c r="O83" s="23" t="s">
        <v>37</v>
      </c>
      <c r="P83" s="1">
        <v>97</v>
      </c>
      <c r="Q83" s="1">
        <v>96</v>
      </c>
      <c r="R83" s="1">
        <v>96</v>
      </c>
      <c r="S83" s="1">
        <v>96</v>
      </c>
      <c r="T83" s="1">
        <v>99</v>
      </c>
      <c r="U83" s="24">
        <f t="shared" si="9"/>
        <v>96.8</v>
      </c>
    </row>
    <row r="84" spans="1:21" ht="16.5">
      <c r="A84" s="23" t="s">
        <v>34</v>
      </c>
      <c r="B84" s="10">
        <v>96</v>
      </c>
      <c r="C84" s="10">
        <v>95</v>
      </c>
      <c r="D84" s="10">
        <v>97</v>
      </c>
      <c r="E84" s="10">
        <v>95</v>
      </c>
      <c r="F84" s="10">
        <v>98</v>
      </c>
      <c r="G84" s="24">
        <f t="shared" si="10"/>
        <v>96.2</v>
      </c>
      <c r="O84" s="23" t="s">
        <v>46</v>
      </c>
      <c r="P84" s="1">
        <v>98</v>
      </c>
      <c r="Q84" s="1">
        <v>96</v>
      </c>
      <c r="R84" s="1">
        <v>95</v>
      </c>
      <c r="S84" s="1">
        <v>96</v>
      </c>
      <c r="T84" s="1">
        <v>96</v>
      </c>
      <c r="U84" s="24">
        <f t="shared" si="9"/>
        <v>96.2</v>
      </c>
    </row>
    <row r="85" spans="1:21" ht="16.5">
      <c r="A85" s="23" t="s">
        <v>35</v>
      </c>
      <c r="B85" s="10">
        <v>97</v>
      </c>
      <c r="C85" s="10">
        <v>98</v>
      </c>
      <c r="D85" s="10">
        <v>97</v>
      </c>
      <c r="E85" s="10">
        <v>99</v>
      </c>
      <c r="F85" s="10">
        <v>100</v>
      </c>
      <c r="G85" s="24">
        <f t="shared" si="10"/>
        <v>98.2</v>
      </c>
      <c r="O85" s="23" t="s">
        <v>34</v>
      </c>
      <c r="P85" s="1">
        <v>96</v>
      </c>
      <c r="Q85" s="1">
        <v>95</v>
      </c>
      <c r="R85" s="1">
        <v>97</v>
      </c>
      <c r="S85" s="1">
        <v>95</v>
      </c>
      <c r="T85" s="1">
        <v>98</v>
      </c>
      <c r="U85" s="24">
        <f t="shared" si="9"/>
        <v>96.2</v>
      </c>
    </row>
    <row r="86" spans="1:21" ht="16.5">
      <c r="A86" s="23" t="s">
        <v>36</v>
      </c>
      <c r="B86" s="10">
        <v>97</v>
      </c>
      <c r="C86" s="10">
        <v>99</v>
      </c>
      <c r="D86" s="10">
        <v>98</v>
      </c>
      <c r="E86" s="10">
        <v>95</v>
      </c>
      <c r="F86" s="10">
        <v>97</v>
      </c>
      <c r="G86" s="24">
        <f t="shared" si="10"/>
        <v>97.2</v>
      </c>
      <c r="O86" s="23" t="s">
        <v>42</v>
      </c>
      <c r="Q86" s="1">
        <v>100</v>
      </c>
      <c r="S86" s="1">
        <v>98</v>
      </c>
      <c r="T86" s="1">
        <v>99</v>
      </c>
      <c r="U86" s="24">
        <f t="shared" si="9"/>
        <v>99</v>
      </c>
    </row>
    <row r="87" spans="1:21" ht="17.25" thickBot="1">
      <c r="A87" s="25" t="s">
        <v>37</v>
      </c>
      <c r="B87" s="28">
        <v>97</v>
      </c>
      <c r="C87" s="28">
        <v>96</v>
      </c>
      <c r="D87" s="28">
        <v>96</v>
      </c>
      <c r="E87" s="28">
        <v>96</v>
      </c>
      <c r="F87" s="28">
        <v>99</v>
      </c>
      <c r="G87" s="26">
        <f t="shared" si="10"/>
        <v>96.8</v>
      </c>
      <c r="O87" s="25" t="s">
        <v>56</v>
      </c>
      <c r="P87" s="28">
        <v>97</v>
      </c>
      <c r="Q87" s="28"/>
      <c r="R87" s="28">
        <v>99</v>
      </c>
      <c r="S87" s="28"/>
      <c r="T87" s="28"/>
      <c r="U87" s="26">
        <f t="shared" si="9"/>
        <v>98</v>
      </c>
    </row>
    <row r="88" ht="17.25" thickTop="1">
      <c r="U88" s="5"/>
    </row>
    <row r="89" ht="16.5">
      <c r="U89" s="5"/>
    </row>
    <row r="90" ht="16.5">
      <c r="U90" s="5"/>
    </row>
  </sheetData>
  <sheetProtection/>
  <mergeCells count="4">
    <mergeCell ref="A1:V1"/>
    <mergeCell ref="A55:V55"/>
    <mergeCell ref="P14:S14"/>
    <mergeCell ref="P37:S37"/>
  </mergeCells>
  <hyperlinks>
    <hyperlink ref="Q21" r:id="rId1" display="fgrounds@greshams.com"/>
    <hyperlink ref="Q22" r:id="rId2" display="j.fidrmuc@vcj.sch.je"/>
    <hyperlink ref="R22" r:id="rId3" display="rbenest@gmail.com"/>
    <hyperlink ref="S22" r:id="rId4" display="lasergente@gmail.com"/>
    <hyperlink ref="Q23" r:id="rId5" display="nxb@wellingtoncollege.org.uk"/>
    <hyperlink ref="Q18" r:id="rId6" display="sandrajbull@live.com"/>
    <hyperlink ref="Q19" r:id="rId7" display="jim.quinlan@ellesmere.com"/>
    <hyperlink ref="R19" r:id="rId8" display="tom@rylands.me.uk"/>
    <hyperlink ref="S19" r:id="rId9" display="theledge@davidtricia2015.plus.com"/>
    <hyperlink ref="Q20" r:id="rId10" display="rhona.dove1@hotmail.com"/>
  </hyperlinks>
  <printOptions/>
  <pageMargins left="0.75" right="0.75" top="0.5" bottom="0.51" header="0.5" footer="0.5"/>
  <pageSetup horizontalDpi="300" verticalDpi="300" orientation="portrait" paperSize="9" scale="9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2016-03-23T22:00:51Z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