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3" activeTab="0"/>
  </bookViews>
  <sheets>
    <sheet name="7 teams" sheetId="1" r:id="rId1"/>
    <sheet name="Macros" sheetId="2" state="hidden" r:id="rId2"/>
  </sheets>
  <definedNames/>
  <calcPr fullCalcOnLoad="1"/>
</workbook>
</file>

<file path=xl/sharedStrings.xml><?xml version="1.0" encoding="utf-8"?>
<sst xmlns="http://schemas.openxmlformats.org/spreadsheetml/2006/main" count="135" uniqueCount="50">
  <si>
    <t>BSSRA Autumn League 2017  Section 1 – Division 7</t>
  </si>
  <si>
    <t>Epsom 'B'</t>
  </si>
  <si>
    <t>Mean</t>
  </si>
  <si>
    <t>The Perse 'F'</t>
  </si>
  <si>
    <t>Gould S. (Miss)</t>
  </si>
  <si>
    <t>Edwards S. (Miss)</t>
  </si>
  <si>
    <t>Halstead M.</t>
  </si>
  <si>
    <t>Chung J</t>
  </si>
  <si>
    <t>Wong A.</t>
  </si>
  <si>
    <t>Gilby H.</t>
  </si>
  <si>
    <t>Message M. (Miss)</t>
  </si>
  <si>
    <t>Wang N. (Miss)</t>
  </si>
  <si>
    <t>Graham E.</t>
  </si>
  <si>
    <t>Total</t>
  </si>
  <si>
    <t>Handicapped Total</t>
  </si>
  <si>
    <t>Framlingham 'A'</t>
  </si>
  <si>
    <t xml:space="preserve">                                                  </t>
  </si>
  <si>
    <t>Tonbridge 'C'</t>
  </si>
  <si>
    <t xml:space="preserve"> </t>
  </si>
  <si>
    <t>Fenn A.</t>
  </si>
  <si>
    <t>Robson H.</t>
  </si>
  <si>
    <t>Roughton Smith P.</t>
  </si>
  <si>
    <t>Sax S.</t>
  </si>
  <si>
    <t>Shafirich M.</t>
  </si>
  <si>
    <t>Oundle 'B'</t>
  </si>
  <si>
    <t>Tai J.</t>
  </si>
  <si>
    <t>Richardson A.</t>
  </si>
  <si>
    <t>Congratulations to the division champions St Albans 'B'. Well done to F Trimmer and J Chung who both averaged 91.6 for the 5 rounds.</t>
  </si>
  <si>
    <t>Asbury V.</t>
  </si>
  <si>
    <t>Chu N.</t>
  </si>
  <si>
    <t>Settas P.</t>
  </si>
  <si>
    <t>Keith Jefferies</t>
  </si>
  <si>
    <t>Oundle 'C'</t>
  </si>
  <si>
    <t>Kwong S.</t>
  </si>
  <si>
    <t>Martin D.</t>
  </si>
  <si>
    <t>Handicaps</t>
  </si>
  <si>
    <t>Hamilton-Charlton A.</t>
  </si>
  <si>
    <t>Kapadia A.</t>
  </si>
  <si>
    <t>Hayles G.</t>
  </si>
  <si>
    <t>Score Table</t>
  </si>
  <si>
    <t>Position</t>
  </si>
  <si>
    <t>St Albans 'B'</t>
  </si>
  <si>
    <t>Thwaites O.</t>
  </si>
  <si>
    <t>Trimmer F.</t>
  </si>
  <si>
    <t>Rossi L.</t>
  </si>
  <si>
    <t>Jenkins C.</t>
  </si>
  <si>
    <t>Anderton M.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</si>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</sst>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.00"/>
    <numFmt numFmtId="167" formatCode="0;\-0;;@"/>
    <numFmt numFmtId="168" formatCode="0"/>
    <numFmt numFmtId="169" formatCode="DD/MM/YYYY"/>
  </numFmts>
  <fonts count="7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6" fontId="4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right"/>
    </xf>
    <xf numFmtId="167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8" fontId="5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vertical="top"/>
    </xf>
    <xf numFmtId="167" fontId="1" fillId="0" borderId="0" xfId="0" applyNumberFormat="1" applyFont="1" applyAlignment="1">
      <alignment horizontal="center"/>
    </xf>
    <xf numFmtId="164" fontId="1" fillId="0" borderId="0" xfId="0" applyFont="1" applyBorder="1" applyAlignment="1">
      <alignment horizontal="center" vertical="top"/>
    </xf>
    <xf numFmtId="164" fontId="1" fillId="0" borderId="0" xfId="0" applyFont="1" applyBorder="1" applyAlignment="1">
      <alignment horizontal="left" vertical="top" wrapText="1"/>
    </xf>
    <xf numFmtId="169" fontId="1" fillId="0" borderId="0" xfId="0" applyNumberFormat="1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7" fontId="5" fillId="0" borderId="0" xfId="0" applyNumberFormat="1" applyFont="1" applyBorder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4" fontId="1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5" xfId="0" applyNumberFormat="1" applyFont="1" applyBorder="1" applyAlignment="1">
      <alignment horizontal="center"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9"/>
  <sheetViews>
    <sheetView showZeros="0" tabSelected="1" workbookViewId="0" topLeftCell="A7">
      <selection activeCell="A14" sqref="A14"/>
    </sheetView>
  </sheetViews>
  <sheetFormatPr defaultColWidth="9.140625" defaultRowHeight="12.75"/>
  <cols>
    <col min="1" max="1" width="22.7109375" style="1" customWidth="1"/>
    <col min="2" max="4" width="4.421875" style="2" customWidth="1"/>
    <col min="5" max="6" width="4.7109375" style="2" customWidth="1"/>
    <col min="7" max="7" width="5.7109375" style="3" customWidth="1"/>
    <col min="8" max="8" width="5.140625" style="1" customWidth="1"/>
    <col min="9" max="9" width="0" style="1" hidden="1" customWidth="1"/>
    <col min="10" max="14" width="0" style="2" hidden="1" customWidth="1"/>
    <col min="15" max="15" width="22.7109375" style="1" customWidth="1"/>
    <col min="16" max="20" width="4.7109375" style="2" customWidth="1"/>
    <col min="21" max="21" width="5.7109375" style="1" customWidth="1"/>
    <col min="22" max="23" width="9.140625" style="1" customWidth="1"/>
    <col min="24" max="25" width="0" style="1" hidden="1" customWidth="1"/>
    <col min="26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1" ht="12.75">
      <c r="B2" s="2">
        <v>1</v>
      </c>
      <c r="C2" s="2">
        <v>2</v>
      </c>
      <c r="D2" s="2">
        <v>3</v>
      </c>
      <c r="E2" s="2">
        <v>4</v>
      </c>
      <c r="F2" s="2">
        <v>5</v>
      </c>
      <c r="G2" s="5"/>
      <c r="P2" s="2">
        <v>1</v>
      </c>
      <c r="Q2" s="2">
        <v>2</v>
      </c>
      <c r="R2" s="2">
        <v>3</v>
      </c>
      <c r="S2" s="2">
        <v>4</v>
      </c>
      <c r="T2" s="2">
        <v>5</v>
      </c>
      <c r="U2" s="5"/>
    </row>
    <row r="3" spans="1:21" ht="12.75">
      <c r="A3" s="6"/>
      <c r="B3" s="7">
        <v>9.1</v>
      </c>
      <c r="C3" s="7">
        <v>9.1</v>
      </c>
      <c r="D3" s="7">
        <v>6.11</v>
      </c>
      <c r="E3" s="7">
        <v>20.11</v>
      </c>
      <c r="F3" s="7">
        <v>4.12</v>
      </c>
      <c r="G3" s="5"/>
      <c r="O3" s="6"/>
      <c r="P3" s="7">
        <v>9.1</v>
      </c>
      <c r="Q3" s="7">
        <v>9.1</v>
      </c>
      <c r="R3" s="7">
        <v>6.11</v>
      </c>
      <c r="S3" s="7">
        <v>20.11</v>
      </c>
      <c r="T3" s="7">
        <v>4.12</v>
      </c>
      <c r="U3" s="5"/>
    </row>
    <row r="4" spans="1:21" ht="12.75">
      <c r="A4" s="6" t="s">
        <v>1</v>
      </c>
      <c r="G4" s="8" t="s">
        <v>2</v>
      </c>
      <c r="O4" s="6" t="s">
        <v>3</v>
      </c>
      <c r="U4" s="8" t="s">
        <v>2</v>
      </c>
    </row>
    <row r="5" spans="1:21" ht="12.75">
      <c r="A5" s="1" t="s">
        <v>4</v>
      </c>
      <c r="B5" s="2">
        <v>94</v>
      </c>
      <c r="C5" s="2">
        <v>90</v>
      </c>
      <c r="D5" s="2">
        <v>88</v>
      </c>
      <c r="E5" s="2">
        <v>91</v>
      </c>
      <c r="F5" s="2">
        <v>93</v>
      </c>
      <c r="G5" s="5">
        <f>AVERAGE(B5:F5)</f>
        <v>91.2</v>
      </c>
      <c r="O5" s="1" t="s">
        <v>5</v>
      </c>
      <c r="P5" s="2">
        <v>78</v>
      </c>
      <c r="Q5" s="2">
        <v>86</v>
      </c>
      <c r="R5" s="2">
        <v>85</v>
      </c>
      <c r="S5" s="2">
        <v>84</v>
      </c>
      <c r="T5" s="2">
        <v>89</v>
      </c>
      <c r="U5" s="5">
        <f>AVERAGE(P5:T5)</f>
        <v>84.4</v>
      </c>
    </row>
    <row r="6" spans="1:21" ht="12.75">
      <c r="A6" s="1" t="s">
        <v>6</v>
      </c>
      <c r="B6" s="2">
        <v>85</v>
      </c>
      <c r="C6" s="2">
        <v>87</v>
      </c>
      <c r="D6" s="2">
        <v>91</v>
      </c>
      <c r="E6" s="2">
        <v>96</v>
      </c>
      <c r="F6" s="2">
        <v>92</v>
      </c>
      <c r="G6" s="5">
        <f>AVERAGE(B6:F6)</f>
        <v>90.2</v>
      </c>
      <c r="O6" s="1" t="s">
        <v>7</v>
      </c>
      <c r="P6" s="2">
        <v>88</v>
      </c>
      <c r="Q6" s="2">
        <v>93</v>
      </c>
      <c r="R6" s="2">
        <v>90</v>
      </c>
      <c r="S6" s="2">
        <v>96</v>
      </c>
      <c r="T6" s="2">
        <v>91</v>
      </c>
      <c r="U6" s="5">
        <f>AVERAGE(P6:T6)</f>
        <v>91.6</v>
      </c>
    </row>
    <row r="7" spans="1:21" ht="12.75">
      <c r="A7" s="1" t="s">
        <v>8</v>
      </c>
      <c r="B7" s="2">
        <v>89</v>
      </c>
      <c r="C7" s="2">
        <v>90</v>
      </c>
      <c r="D7" s="2">
        <v>94</v>
      </c>
      <c r="E7" s="2">
        <v>90</v>
      </c>
      <c r="F7" s="2">
        <v>85</v>
      </c>
      <c r="G7" s="5">
        <f>AVERAGE(B7:F7)</f>
        <v>89.6</v>
      </c>
      <c r="O7" s="1" t="s">
        <v>9</v>
      </c>
      <c r="P7" s="2">
        <v>84</v>
      </c>
      <c r="Q7" s="2">
        <v>82</v>
      </c>
      <c r="R7" s="2">
        <v>90</v>
      </c>
      <c r="S7" s="2">
        <v>84</v>
      </c>
      <c r="T7" s="2">
        <v>89</v>
      </c>
      <c r="U7" s="5">
        <f>AVERAGE(P7:T7)</f>
        <v>85.8</v>
      </c>
    </row>
    <row r="8" spans="1:21" ht="12.75">
      <c r="A8" s="1" t="s">
        <v>10</v>
      </c>
      <c r="B8" s="2">
        <v>85</v>
      </c>
      <c r="C8" s="2">
        <v>81</v>
      </c>
      <c r="D8" s="2">
        <v>84</v>
      </c>
      <c r="E8" s="2">
        <v>89</v>
      </c>
      <c r="F8" s="2">
        <v>92</v>
      </c>
      <c r="G8" s="5">
        <f>AVERAGE(B8:F8)</f>
        <v>86.2</v>
      </c>
      <c r="O8" s="1" t="s">
        <v>11</v>
      </c>
      <c r="P8" s="2">
        <v>87</v>
      </c>
      <c r="Q8" s="2">
        <v>88</v>
      </c>
      <c r="R8" s="2">
        <v>77</v>
      </c>
      <c r="S8" s="2">
        <v>81</v>
      </c>
      <c r="T8" s="2">
        <v>82</v>
      </c>
      <c r="U8" s="5">
        <f>AVERAGE(P8:T8)</f>
        <v>83</v>
      </c>
    </row>
    <row r="9" spans="1:21" ht="12.75">
      <c r="A9" s="1" t="s">
        <v>12</v>
      </c>
      <c r="B9" s="2">
        <v>87</v>
      </c>
      <c r="C9" s="2">
        <v>85</v>
      </c>
      <c r="D9" s="2">
        <v>82</v>
      </c>
      <c r="E9" s="2">
        <v>90</v>
      </c>
      <c r="F9" s="2">
        <v>87</v>
      </c>
      <c r="G9" s="5">
        <f>AVERAGE(B9:F9)</f>
        <v>86.2</v>
      </c>
      <c r="U9" s="5"/>
    </row>
    <row r="10" spans="1:21" ht="12.75">
      <c r="A10" s="9" t="s">
        <v>13</v>
      </c>
      <c r="B10" s="10">
        <f>SUM(B5:B9)</f>
        <v>440</v>
      </c>
      <c r="C10" s="10">
        <f>SUM(C5:C9)</f>
        <v>433</v>
      </c>
      <c r="D10" s="10">
        <f>SUM(D5:D9)</f>
        <v>439</v>
      </c>
      <c r="E10" s="10">
        <f>SUM(E5:E9)</f>
        <v>456</v>
      </c>
      <c r="F10" s="10">
        <f>SUM(F5:F9)</f>
        <v>449</v>
      </c>
      <c r="G10" s="11">
        <f>AVERAGE(B10:F10)</f>
        <v>443.4</v>
      </c>
      <c r="O10" s="9" t="s">
        <v>13</v>
      </c>
      <c r="P10" s="10">
        <f>SUM(P5:P9)</f>
        <v>337</v>
      </c>
      <c r="Q10" s="10">
        <f>SUM(Q5:Q9)</f>
        <v>349</v>
      </c>
      <c r="R10" s="10">
        <f>SUM(R5:R9)</f>
        <v>342</v>
      </c>
      <c r="S10" s="10">
        <f>SUM(S5:S9)</f>
        <v>345</v>
      </c>
      <c r="T10" s="10">
        <f>SUM(T5:T9)</f>
        <v>351</v>
      </c>
      <c r="U10" s="11">
        <f>AVERAGE(P10:T10)</f>
        <v>344.8</v>
      </c>
    </row>
    <row r="11" spans="1:21" ht="12.75" hidden="1">
      <c r="A11" s="9" t="s">
        <v>14</v>
      </c>
      <c r="B11" s="12">
        <f>IF(B10=0,0,B10+$Y37)</f>
        <v>440</v>
      </c>
      <c r="C11" s="12">
        <f>IF(C10=0,0,C10+$Y37)</f>
        <v>433</v>
      </c>
      <c r="D11" s="12">
        <f>IF(D10=0,0,D10+$Y37)</f>
        <v>439</v>
      </c>
      <c r="E11" s="12">
        <f>IF(E10=0,0,E10+$Y37)</f>
        <v>456</v>
      </c>
      <c r="F11" s="12">
        <f>IF(F10=0,0,F10+$Y37)</f>
        <v>449</v>
      </c>
      <c r="G11" s="11">
        <f>AVERAGE(B11:F11)</f>
        <v>443.4</v>
      </c>
      <c r="O11" s="9" t="s">
        <v>14</v>
      </c>
      <c r="P11" s="12">
        <f>IF(P10=0,0,P10+$P42)</f>
        <v>337</v>
      </c>
      <c r="Q11" s="12">
        <f>IF(Q10=0,0,Q10+$P42)</f>
        <v>349</v>
      </c>
      <c r="R11" s="12">
        <f>IF(R10=0,0,R10+$P42)</f>
        <v>342</v>
      </c>
      <c r="S11" s="12">
        <f>IF(S10=0,0,S10+$P42)</f>
        <v>345</v>
      </c>
      <c r="T11" s="12">
        <f>IF(T10=0,0,T10+$P42)</f>
        <v>351</v>
      </c>
      <c r="U11" s="11">
        <f>AVERAGE(P11:T11)</f>
        <v>344.8</v>
      </c>
    </row>
    <row r="12" spans="1:21" ht="12.75" hidden="1">
      <c r="A12" s="13"/>
      <c r="B12" s="12"/>
      <c r="C12" s="12"/>
      <c r="D12" s="12"/>
      <c r="E12" s="12" t="s">
        <v>14</v>
      </c>
      <c r="F12" s="14">
        <f>SUM(B11:F11)</f>
        <v>2217</v>
      </c>
      <c r="O12" s="13"/>
      <c r="P12" s="12"/>
      <c r="Q12" s="12"/>
      <c r="R12" s="12"/>
      <c r="S12" s="12" t="s">
        <v>14</v>
      </c>
      <c r="T12" s="14">
        <f>SUM(P11:T11)</f>
        <v>1724</v>
      </c>
      <c r="U12" s="3"/>
    </row>
    <row r="13" spans="1:21" ht="12.75">
      <c r="A13" s="13"/>
      <c r="B13" s="12"/>
      <c r="C13" s="12"/>
      <c r="D13" s="12"/>
      <c r="E13" s="12"/>
      <c r="F13" s="14"/>
      <c r="O13" s="13"/>
      <c r="P13" s="12"/>
      <c r="Q13" s="12"/>
      <c r="R13" s="12"/>
      <c r="S13" s="12"/>
      <c r="T13" s="14"/>
      <c r="U13" s="3"/>
    </row>
    <row r="14" spans="1:21" ht="12.75">
      <c r="A14" s="6" t="s">
        <v>15</v>
      </c>
      <c r="B14" s="15"/>
      <c r="C14" s="15"/>
      <c r="D14" s="15"/>
      <c r="E14" s="15"/>
      <c r="F14" s="15"/>
      <c r="G14" s="5" t="s">
        <v>16</v>
      </c>
      <c r="O14" s="6" t="s">
        <v>17</v>
      </c>
      <c r="P14" s="15"/>
      <c r="Q14" s="15"/>
      <c r="R14" s="15"/>
      <c r="S14" s="15"/>
      <c r="T14" s="15"/>
      <c r="U14" s="5" t="s">
        <v>18</v>
      </c>
    </row>
    <row r="15" spans="7:21" ht="12.75">
      <c r="G15" s="5"/>
      <c r="O15" s="1" t="s">
        <v>19</v>
      </c>
      <c r="P15" s="2">
        <v>90</v>
      </c>
      <c r="Q15" s="2">
        <v>90</v>
      </c>
      <c r="R15" s="2">
        <v>95</v>
      </c>
      <c r="S15" s="2">
        <v>90</v>
      </c>
      <c r="T15" s="2">
        <v>90</v>
      </c>
      <c r="U15" s="5">
        <f>AVERAGE(P15:T15)</f>
        <v>91</v>
      </c>
    </row>
    <row r="16" spans="7:21" ht="12.75">
      <c r="G16" s="5"/>
      <c r="O16" s="1" t="s">
        <v>20</v>
      </c>
      <c r="P16" s="2">
        <v>89</v>
      </c>
      <c r="Q16" s="2">
        <v>83</v>
      </c>
      <c r="R16" s="2">
        <v>82</v>
      </c>
      <c r="S16" s="2">
        <v>87</v>
      </c>
      <c r="T16" s="2">
        <v>88</v>
      </c>
      <c r="U16" s="5">
        <f>AVERAGE(P16:T16)</f>
        <v>85.8</v>
      </c>
    </row>
    <row r="17" spans="7:21" ht="12.75">
      <c r="G17" s="5"/>
      <c r="O17" s="1" t="s">
        <v>21</v>
      </c>
      <c r="P17" s="2">
        <v>90</v>
      </c>
      <c r="Q17" s="2">
        <v>87</v>
      </c>
      <c r="R17" s="2">
        <v>84</v>
      </c>
      <c r="S17" s="2">
        <v>90</v>
      </c>
      <c r="T17" s="2">
        <v>89</v>
      </c>
      <c r="U17" s="5">
        <f>AVERAGE(P17:T17)</f>
        <v>88</v>
      </c>
    </row>
    <row r="18" spans="7:22" ht="12.75">
      <c r="G18" s="5"/>
      <c r="O18" s="1" t="s">
        <v>22</v>
      </c>
      <c r="P18" s="2">
        <v>92</v>
      </c>
      <c r="Q18" s="2">
        <v>91</v>
      </c>
      <c r="R18" s="2">
        <v>91</v>
      </c>
      <c r="S18" s="2">
        <v>80</v>
      </c>
      <c r="T18" s="2">
        <v>87</v>
      </c>
      <c r="U18" s="5">
        <f>AVERAGE(P18:T18)</f>
        <v>88.2</v>
      </c>
      <c r="V18" s="16"/>
    </row>
    <row r="19" spans="7:23" ht="12.75">
      <c r="G19" s="5"/>
      <c r="O19" s="1" t="s">
        <v>23</v>
      </c>
      <c r="P19" s="2">
        <v>86</v>
      </c>
      <c r="Q19" s="2">
        <v>89</v>
      </c>
      <c r="R19" s="2">
        <v>91</v>
      </c>
      <c r="S19" s="2">
        <v>92</v>
      </c>
      <c r="T19" s="2">
        <v>90</v>
      </c>
      <c r="U19" s="5">
        <f>AVERAGE(P19:T19)</f>
        <v>89.6</v>
      </c>
      <c r="V19" s="16"/>
      <c r="W19" s="16"/>
    </row>
    <row r="20" spans="1:23" ht="12.75">
      <c r="A20" s="9" t="s">
        <v>13</v>
      </c>
      <c r="B20" s="10">
        <f>SUM(B15:B19)</f>
        <v>0</v>
      </c>
      <c r="C20" s="10">
        <f>SUM(C15:C19)</f>
        <v>0</v>
      </c>
      <c r="D20" s="10">
        <f>SUM(D15:D19)</f>
        <v>0</v>
      </c>
      <c r="E20" s="10">
        <f>SUM(E15:E19)</f>
        <v>0</v>
      </c>
      <c r="F20" s="10">
        <f>SUM(F15:F19)</f>
        <v>0</v>
      </c>
      <c r="G20" s="11">
        <f>AVERAGE(B20:F20)</f>
        <v>0</v>
      </c>
      <c r="O20" s="9" t="s">
        <v>13</v>
      </c>
      <c r="P20" s="10">
        <f>SUM(P15:P19)</f>
        <v>447</v>
      </c>
      <c r="Q20" s="10">
        <f>SUM(Q15:Q19)</f>
        <v>440</v>
      </c>
      <c r="R20" s="10">
        <f>SUM(R15:R19)</f>
        <v>443</v>
      </c>
      <c r="S20" s="10">
        <f>SUM(S15:S19)</f>
        <v>439</v>
      </c>
      <c r="T20" s="10">
        <f>SUM(T15:T19)</f>
        <v>444</v>
      </c>
      <c r="U20" s="11">
        <f>AVERAGE(P20:T20)</f>
        <v>442.6</v>
      </c>
      <c r="V20" s="16"/>
      <c r="W20" s="16"/>
    </row>
    <row r="21" spans="1:23" ht="12.75" hidden="1">
      <c r="A21" s="9" t="s">
        <v>14</v>
      </c>
      <c r="B21" s="12">
        <f>IF(B20=0,0,B20+$Y38)</f>
        <v>0</v>
      </c>
      <c r="C21" s="12">
        <f>IF(C20=0,0,C20+$Y38)</f>
        <v>0</v>
      </c>
      <c r="D21" s="12">
        <f>IF(D20=0,0,D20+$Y38)</f>
        <v>0</v>
      </c>
      <c r="E21" s="12">
        <f>IF(E20=0,0,E20+$Y38)</f>
        <v>0</v>
      </c>
      <c r="F21" s="12">
        <f>IF(F20=0,0,F20+$Y38)</f>
        <v>0</v>
      </c>
      <c r="G21" s="11">
        <f>AVERAGE(B21:F21)</f>
        <v>0</v>
      </c>
      <c r="O21" s="9" t="s">
        <v>14</v>
      </c>
      <c r="P21" s="12">
        <f>IF(P20=0,0,P20+$P41)</f>
        <v>447</v>
      </c>
      <c r="Q21" s="12">
        <f>IF(Q20=0,0,Q20+$P41)</f>
        <v>440</v>
      </c>
      <c r="R21" s="12">
        <f>IF(R20=0,0,R20+$P41)</f>
        <v>443</v>
      </c>
      <c r="S21" s="12">
        <f>IF(S20=0,0,S20+$P41)</f>
        <v>439</v>
      </c>
      <c r="T21" s="12">
        <f>IF(T20=0,0,T20+$P41)</f>
        <v>444</v>
      </c>
      <c r="U21" s="11">
        <f>AVERAGE(P21:T21)</f>
        <v>442.6</v>
      </c>
      <c r="V21" s="16"/>
      <c r="W21" s="16"/>
    </row>
    <row r="22" spans="1:23" ht="12.75" hidden="1">
      <c r="A22" s="13"/>
      <c r="B22" s="12"/>
      <c r="C22" s="12"/>
      <c r="D22" s="12"/>
      <c r="E22" s="12" t="s">
        <v>14</v>
      </c>
      <c r="F22" s="14">
        <f>SUM(B21:F21)</f>
        <v>0</v>
      </c>
      <c r="O22" s="13"/>
      <c r="P22" s="12"/>
      <c r="Q22" s="12"/>
      <c r="R22" s="12"/>
      <c r="S22" s="12" t="s">
        <v>14</v>
      </c>
      <c r="T22" s="14">
        <f>SUM(P21:T21)</f>
        <v>2213</v>
      </c>
      <c r="U22" s="3"/>
      <c r="V22" s="16"/>
      <c r="W22" s="16"/>
    </row>
    <row r="23" spans="1:23" ht="12.75">
      <c r="A23" s="13"/>
      <c r="B23" s="12"/>
      <c r="C23" s="12"/>
      <c r="D23" s="12"/>
      <c r="E23" s="12"/>
      <c r="F23" s="14"/>
      <c r="O23" s="13"/>
      <c r="P23" s="12"/>
      <c r="Q23" s="12"/>
      <c r="R23" s="12"/>
      <c r="S23" s="12"/>
      <c r="T23" s="14"/>
      <c r="U23" s="3"/>
      <c r="V23" s="16"/>
      <c r="W23" s="16"/>
    </row>
    <row r="24" spans="1:23" ht="12.75">
      <c r="A24" s="6" t="s">
        <v>24</v>
      </c>
      <c r="B24" s="17"/>
      <c r="C24" s="17"/>
      <c r="D24" s="17"/>
      <c r="E24" s="17"/>
      <c r="F24" s="17"/>
      <c r="G24" s="5" t="s">
        <v>18</v>
      </c>
      <c r="P24" s="18"/>
      <c r="Q24" s="18"/>
      <c r="R24" s="18"/>
      <c r="S24" s="18"/>
      <c r="T24" s="18"/>
      <c r="U24" s="16"/>
      <c r="V24" s="16"/>
      <c r="W24" s="16"/>
    </row>
    <row r="25" spans="1:23" ht="12.75">
      <c r="A25" s="1" t="s">
        <v>25</v>
      </c>
      <c r="B25" s="2">
        <v>88</v>
      </c>
      <c r="C25" s="2">
        <v>76</v>
      </c>
      <c r="D25" s="2">
        <v>79</v>
      </c>
      <c r="E25" s="2">
        <v>83</v>
      </c>
      <c r="G25" s="5">
        <f>AVERAGE(B25:F25)</f>
        <v>81.5</v>
      </c>
      <c r="P25" s="18"/>
      <c r="Q25" s="18"/>
      <c r="R25" s="18"/>
      <c r="S25" s="18"/>
      <c r="T25" s="18"/>
      <c r="U25" s="16"/>
      <c r="V25" s="16"/>
      <c r="W25" s="16"/>
    </row>
    <row r="26" spans="1:23" ht="16.5" customHeight="1">
      <c r="A26" s="1" t="s">
        <v>26</v>
      </c>
      <c r="B26" s="2">
        <v>88</v>
      </c>
      <c r="C26" s="2">
        <v>89</v>
      </c>
      <c r="D26" s="2">
        <v>91</v>
      </c>
      <c r="E26" s="2">
        <v>80</v>
      </c>
      <c r="G26" s="5">
        <f>AVERAGE(B26:F26)</f>
        <v>87</v>
      </c>
      <c r="O26" s="19" t="s">
        <v>27</v>
      </c>
      <c r="P26" s="19"/>
      <c r="Q26" s="19"/>
      <c r="R26" s="19"/>
      <c r="S26" s="19"/>
      <c r="T26" s="19"/>
      <c r="U26" s="19"/>
      <c r="W26" s="16"/>
    </row>
    <row r="27" spans="1:21" ht="16.5" customHeight="1">
      <c r="A27" s="1" t="s">
        <v>28</v>
      </c>
      <c r="B27" s="2">
        <v>94</v>
      </c>
      <c r="C27" s="2">
        <v>89</v>
      </c>
      <c r="D27" s="2">
        <v>93</v>
      </c>
      <c r="E27" s="2">
        <v>87</v>
      </c>
      <c r="G27" s="5">
        <f>AVERAGE(B27:F27)</f>
        <v>90.75</v>
      </c>
      <c r="O27" s="19"/>
      <c r="P27" s="19"/>
      <c r="Q27" s="19"/>
      <c r="R27" s="19"/>
      <c r="S27" s="19"/>
      <c r="T27" s="19"/>
      <c r="U27" s="19"/>
    </row>
    <row r="28" spans="1:21" ht="12.75">
      <c r="A28" s="1" t="s">
        <v>29</v>
      </c>
      <c r="B28" s="2">
        <v>93</v>
      </c>
      <c r="C28" s="2">
        <v>87</v>
      </c>
      <c r="D28" s="2">
        <v>94</v>
      </c>
      <c r="E28" s="2">
        <v>88</v>
      </c>
      <c r="G28" s="5">
        <f>AVERAGE(B28:F28)</f>
        <v>90.5</v>
      </c>
      <c r="O28" s="19"/>
      <c r="P28" s="19"/>
      <c r="Q28" s="19"/>
      <c r="R28" s="19"/>
      <c r="S28" s="19"/>
      <c r="T28" s="19"/>
      <c r="U28" s="19"/>
    </row>
    <row r="29" spans="1:21" ht="12.75">
      <c r="A29" s="1" t="s">
        <v>30</v>
      </c>
      <c r="B29" s="2">
        <v>86</v>
      </c>
      <c r="C29" s="2">
        <v>87</v>
      </c>
      <c r="D29" s="2">
        <v>79</v>
      </c>
      <c r="E29" s="2">
        <v>85</v>
      </c>
      <c r="G29" s="5">
        <f>AVERAGE(B29:F29)</f>
        <v>84.25</v>
      </c>
      <c r="O29" s="19"/>
      <c r="P29" s="19"/>
      <c r="Q29" s="19"/>
      <c r="R29" s="19"/>
      <c r="S29" s="19"/>
      <c r="T29" s="19"/>
      <c r="U29" s="19"/>
    </row>
    <row r="30" spans="1:15" ht="12.75">
      <c r="A30" s="9" t="s">
        <v>13</v>
      </c>
      <c r="B30" s="10">
        <f>SUM(B25:B29)</f>
        <v>449</v>
      </c>
      <c r="C30" s="10">
        <f>SUM(C25:C29)</f>
        <v>428</v>
      </c>
      <c r="D30" s="10">
        <f>SUM(D25:D29)</f>
        <v>436</v>
      </c>
      <c r="E30" s="10">
        <f>SUM(E25:E29)</f>
        <v>423</v>
      </c>
      <c r="F30" s="10">
        <f>SUM(F25:F29)</f>
        <v>0</v>
      </c>
      <c r="G30" s="11">
        <f>AVERAGE(B30:F30)</f>
        <v>347.2</v>
      </c>
      <c r="O30" s="1" t="s">
        <v>31</v>
      </c>
    </row>
    <row r="31" spans="1:7" ht="12.75" hidden="1">
      <c r="A31" s="9" t="s">
        <v>14</v>
      </c>
      <c r="B31" s="12">
        <f>IF(B30=0,0,B30+$Y39)</f>
        <v>449</v>
      </c>
      <c r="C31" s="12">
        <f>IF(C30=0,0,C30+$Y39)</f>
        <v>428</v>
      </c>
      <c r="D31" s="12">
        <f>IF(D30=0,0,D30+$Y39)</f>
        <v>436</v>
      </c>
      <c r="E31" s="12">
        <f>IF(E30=0,0,E30+$Y39)</f>
        <v>423</v>
      </c>
      <c r="F31" s="12">
        <f>IF(F30=0,0,F30+$Y39)</f>
        <v>0</v>
      </c>
      <c r="G31" s="11">
        <f>AVERAGE(B31:F31)</f>
        <v>347.2</v>
      </c>
    </row>
    <row r="32" spans="1:6" ht="12.75" hidden="1">
      <c r="A32" s="13"/>
      <c r="B32" s="12"/>
      <c r="C32" s="12"/>
      <c r="D32" s="12"/>
      <c r="E32" s="12" t="s">
        <v>14</v>
      </c>
      <c r="F32" s="14">
        <f>SUM(B31:F31)</f>
        <v>1736</v>
      </c>
    </row>
    <row r="33" spans="1:15" ht="12.75">
      <c r="A33" s="13"/>
      <c r="B33" s="12"/>
      <c r="C33" s="12"/>
      <c r="D33" s="12"/>
      <c r="E33" s="12"/>
      <c r="F33" s="14"/>
      <c r="O33" s="20">
        <v>43078</v>
      </c>
    </row>
    <row r="34" spans="1:7" ht="12.75">
      <c r="A34" s="6" t="s">
        <v>32</v>
      </c>
      <c r="B34" s="15"/>
      <c r="C34" s="15"/>
      <c r="D34" s="15"/>
      <c r="E34" s="15"/>
      <c r="F34" s="15"/>
      <c r="G34" s="5" t="s">
        <v>18</v>
      </c>
    </row>
    <row r="35" spans="1:7" ht="12.75">
      <c r="A35" s="1" t="s">
        <v>33</v>
      </c>
      <c r="B35" s="2">
        <v>89</v>
      </c>
      <c r="C35" s="2">
        <v>80</v>
      </c>
      <c r="D35" s="2">
        <v>88</v>
      </c>
      <c r="E35" s="2">
        <v>78</v>
      </c>
      <c r="G35" s="5">
        <f>AVERAGE(B35:F35)</f>
        <v>83.75</v>
      </c>
    </row>
    <row r="36" spans="1:24" ht="12.75">
      <c r="A36" s="1" t="s">
        <v>34</v>
      </c>
      <c r="B36" s="2">
        <v>82</v>
      </c>
      <c r="C36" s="2">
        <v>92</v>
      </c>
      <c r="D36" s="2">
        <v>87</v>
      </c>
      <c r="E36" s="2">
        <v>92</v>
      </c>
      <c r="G36" s="5">
        <f>AVERAGE(B36:F36)</f>
        <v>88.25</v>
      </c>
      <c r="X36" s="21" t="s">
        <v>35</v>
      </c>
    </row>
    <row r="37" spans="1:25" ht="12.75">
      <c r="A37" s="1" t="s">
        <v>36</v>
      </c>
      <c r="B37" s="2">
        <v>83</v>
      </c>
      <c r="C37" s="2">
        <v>91</v>
      </c>
      <c r="D37" s="2">
        <v>87</v>
      </c>
      <c r="E37" s="2">
        <v>91</v>
      </c>
      <c r="G37" s="5">
        <f>AVERAGE(B37:F37)</f>
        <v>88</v>
      </c>
      <c r="X37" s="6" t="str">
        <f>A4</f>
        <v>Epsom 'B'</v>
      </c>
      <c r="Y37" s="22"/>
    </row>
    <row r="38" spans="1:25" ht="12.75">
      <c r="A38" s="1" t="s">
        <v>37</v>
      </c>
      <c r="B38" s="2">
        <v>80</v>
      </c>
      <c r="C38" s="2">
        <v>81</v>
      </c>
      <c r="D38" s="2">
        <v>88</v>
      </c>
      <c r="E38" s="2">
        <v>84</v>
      </c>
      <c r="G38" s="5">
        <f>AVERAGE(B38:F38)</f>
        <v>83.25</v>
      </c>
      <c r="X38" s="6" t="str">
        <f>A14</f>
        <v>Framlingham 'A'</v>
      </c>
      <c r="Y38" s="22"/>
    </row>
    <row r="39" spans="1:25" ht="12.75">
      <c r="A39" s="1" t="s">
        <v>38</v>
      </c>
      <c r="B39" s="2">
        <v>64</v>
      </c>
      <c r="C39" s="2">
        <v>72</v>
      </c>
      <c r="D39" s="2">
        <v>70</v>
      </c>
      <c r="E39" s="2">
        <v>86</v>
      </c>
      <c r="G39" s="5">
        <f>AVERAGE(B39:F39)</f>
        <v>73</v>
      </c>
      <c r="X39" s="6" t="str">
        <f>A24</f>
        <v>Oundle 'B'</v>
      </c>
      <c r="Y39" s="22"/>
    </row>
    <row r="40" spans="1:25" ht="12.75">
      <c r="A40" s="9" t="s">
        <v>13</v>
      </c>
      <c r="B40" s="10">
        <f>SUM(B35:B39)</f>
        <v>398</v>
      </c>
      <c r="C40" s="10">
        <f>SUM(C35:C39)</f>
        <v>416</v>
      </c>
      <c r="D40" s="10">
        <f>SUM(D35:D39)</f>
        <v>420</v>
      </c>
      <c r="E40" s="10">
        <f>SUM(E35:E39)</f>
        <v>431</v>
      </c>
      <c r="F40" s="10">
        <f>SUM(F35:F39)</f>
        <v>0</v>
      </c>
      <c r="G40" s="11">
        <f>AVERAGE(B40:F40)</f>
        <v>333</v>
      </c>
      <c r="X40" s="6" t="str">
        <f>A34</f>
        <v>Oundle 'C'</v>
      </c>
      <c r="Y40" s="22"/>
    </row>
    <row r="41" spans="1:25" ht="12.75" hidden="1">
      <c r="A41" s="9" t="s">
        <v>14</v>
      </c>
      <c r="B41" s="12">
        <f>IF(B40=0,0,B40+$Y40)</f>
        <v>398</v>
      </c>
      <c r="C41" s="12">
        <f>IF(C40=0,0,C40+$Y40)</f>
        <v>416</v>
      </c>
      <c r="D41" s="12">
        <f>IF(D40=0,0,D40+$Y40)</f>
        <v>420</v>
      </c>
      <c r="E41" s="12">
        <f>IF(E40=0,0,E40+$Y40)</f>
        <v>431</v>
      </c>
      <c r="F41" s="12">
        <f>IF(F40=0,0,F40+$Y40)</f>
        <v>0</v>
      </c>
      <c r="G41" s="11">
        <f>AVERAGE(B41:F41)</f>
        <v>333</v>
      </c>
      <c r="O41" s="23" t="str">
        <f>O14</f>
        <v>Tonbridge 'C'</v>
      </c>
      <c r="P41" s="22"/>
      <c r="X41" s="23" t="str">
        <f>A44</f>
        <v>St Albans 'B'</v>
      </c>
      <c r="Y41" s="22"/>
    </row>
    <row r="42" spans="1:16" ht="12.75" hidden="1">
      <c r="A42" s="13"/>
      <c r="B42" s="12"/>
      <c r="C42" s="12"/>
      <c r="D42" s="12"/>
      <c r="E42" s="12" t="s">
        <v>14</v>
      </c>
      <c r="F42" s="14">
        <f>SUM(B41:F41)</f>
        <v>1665</v>
      </c>
      <c r="O42" s="6" t="str">
        <f>O4</f>
        <v>The Perse 'F'</v>
      </c>
      <c r="P42" s="22"/>
    </row>
    <row r="43" spans="1:22" ht="12.75">
      <c r="A43" s="13"/>
      <c r="B43" s="12"/>
      <c r="C43" s="12"/>
      <c r="D43" s="12"/>
      <c r="E43" s="12"/>
      <c r="F43" s="14"/>
      <c r="O43" s="21" t="s">
        <v>39</v>
      </c>
      <c r="U43" s="2" t="s">
        <v>13</v>
      </c>
      <c r="V43" s="2" t="s">
        <v>40</v>
      </c>
    </row>
    <row r="44" spans="1:22" ht="12.75">
      <c r="A44" s="6" t="s">
        <v>41</v>
      </c>
      <c r="B44" s="15"/>
      <c r="C44" s="15"/>
      <c r="D44" s="15"/>
      <c r="E44" s="15"/>
      <c r="F44" s="15"/>
      <c r="G44" s="5" t="s">
        <v>18</v>
      </c>
      <c r="O44" s="6" t="str">
        <f>A4</f>
        <v>Epsom 'B'</v>
      </c>
      <c r="P44" s="2">
        <f>IF(B11=0,0,RANK(J46,J46:J51,1))</f>
        <v>3</v>
      </c>
      <c r="Q44" s="2">
        <f>IF(C11=0,0,RANK(K46,K46:K51,1))</f>
        <v>5</v>
      </c>
      <c r="R44" s="2">
        <f>IF(D11=0,0,RANK(L46,L46:L51,1))</f>
        <v>4</v>
      </c>
      <c r="S44" s="2">
        <f>IF(E11=0,0,RANK(M46,M46:M51,1))</f>
        <v>5</v>
      </c>
      <c r="T44" s="2">
        <f>IF(F11=0,0,RANK(N46,N46:N51,1))</f>
        <v>5</v>
      </c>
      <c r="U44" s="2">
        <f>(SUM(P44:T44))</f>
        <v>22</v>
      </c>
      <c r="V44" s="2">
        <f>RANK(U44,U44:U50)</f>
        <v>3</v>
      </c>
    </row>
    <row r="45" spans="1:22" ht="12.75">
      <c r="A45" s="1" t="s">
        <v>42</v>
      </c>
      <c r="B45" s="2">
        <v>90</v>
      </c>
      <c r="C45" s="2">
        <v>90</v>
      </c>
      <c r="D45" s="2">
        <v>91</v>
      </c>
      <c r="E45" s="2">
        <v>93</v>
      </c>
      <c r="F45" s="2">
        <v>90</v>
      </c>
      <c r="G45" s="5">
        <f>AVERAGE(B45:F45)</f>
        <v>90.8</v>
      </c>
      <c r="O45" s="6" t="str">
        <f>A14</f>
        <v>Framlingham 'A'</v>
      </c>
      <c r="P45" s="2">
        <f>IF(B21=0,0,RANK(J47,J46:J51,1))</f>
        <v>0</v>
      </c>
      <c r="Q45" s="2">
        <f>IF(C21=0,0,RANK(K47,K46:K51,1))</f>
        <v>0</v>
      </c>
      <c r="R45" s="2">
        <f>IF(D21=0,0,RANK(L47,L46:L51,1))</f>
        <v>0</v>
      </c>
      <c r="S45" s="2">
        <f>IF(E21=0,0,RANK(M47,M46:M51,1))</f>
        <v>0</v>
      </c>
      <c r="T45" s="2">
        <f>IF(F21=0,0,RANK(N47,N46:N51,1))</f>
        <v>0</v>
      </c>
      <c r="U45" s="2">
        <f>(SUM(P45:T45))</f>
        <v>0</v>
      </c>
      <c r="V45" s="2">
        <f>RANK(U45,U44:U50)</f>
        <v>7</v>
      </c>
    </row>
    <row r="46" spans="1:22" ht="12.75">
      <c r="A46" s="1" t="s">
        <v>43</v>
      </c>
      <c r="B46" s="2">
        <v>93</v>
      </c>
      <c r="C46" s="2">
        <v>90</v>
      </c>
      <c r="D46" s="2">
        <v>91</v>
      </c>
      <c r="E46" s="2">
        <v>92</v>
      </c>
      <c r="F46" s="2">
        <v>92</v>
      </c>
      <c r="G46" s="5">
        <f>AVERAGE(B46:F46)</f>
        <v>91.6</v>
      </c>
      <c r="I46" s="1" t="str">
        <f>A4</f>
        <v>Epsom 'B'</v>
      </c>
      <c r="J46" s="24">
        <f>B11</f>
        <v>440</v>
      </c>
      <c r="K46" s="24">
        <f>C11</f>
        <v>433</v>
      </c>
      <c r="L46" s="24">
        <f>D11</f>
        <v>439</v>
      </c>
      <c r="M46" s="24">
        <f>E11</f>
        <v>456</v>
      </c>
      <c r="N46" s="24">
        <f>F11</f>
        <v>449</v>
      </c>
      <c r="O46" s="6" t="str">
        <f>A24</f>
        <v>Oundle 'B'</v>
      </c>
      <c r="P46" s="2">
        <f>IF(B31=0,0,RANK(J48,J46:J51,1))</f>
        <v>5</v>
      </c>
      <c r="Q46" s="2">
        <f>IF(C31=0,0,RANK(K48,K46:K51,1))</f>
        <v>3</v>
      </c>
      <c r="R46" s="2">
        <f>IF(D31=0,0,RANK(L48,L46:L51,1))</f>
        <v>3</v>
      </c>
      <c r="S46" s="2">
        <f>IF(E31=0,0,RANK(M48,M46:M51,1))</f>
        <v>2</v>
      </c>
      <c r="T46" s="2">
        <f>IF(F31=0,0,RANK(N48,N46:N51,1))</f>
        <v>0</v>
      </c>
      <c r="U46" s="2">
        <f>(SUM(P46:T46))</f>
        <v>13</v>
      </c>
      <c r="V46" s="2">
        <f>RANK(U46,U44:U50)</f>
        <v>4</v>
      </c>
    </row>
    <row r="47" spans="1:22" ht="12.75">
      <c r="A47" s="1" t="s">
        <v>44</v>
      </c>
      <c r="B47" s="2">
        <v>94</v>
      </c>
      <c r="C47" s="2">
        <v>90</v>
      </c>
      <c r="D47" s="2">
        <v>87</v>
      </c>
      <c r="E47" s="2">
        <v>94</v>
      </c>
      <c r="F47" s="2">
        <v>90</v>
      </c>
      <c r="G47" s="5">
        <f>AVERAGE(B47:F47)</f>
        <v>91</v>
      </c>
      <c r="I47" s="1" t="str">
        <f>A14</f>
        <v>Framlingham 'A'</v>
      </c>
      <c r="J47" s="24">
        <f>B21</f>
        <v>0</v>
      </c>
      <c r="K47" s="24">
        <f>C21</f>
        <v>0</v>
      </c>
      <c r="L47" s="24">
        <f>D21</f>
        <v>0</v>
      </c>
      <c r="M47" s="24">
        <f>E21</f>
        <v>0</v>
      </c>
      <c r="N47" s="24">
        <f>F21</f>
        <v>0</v>
      </c>
      <c r="O47" s="6" t="str">
        <f>A34</f>
        <v>Oundle 'C'</v>
      </c>
      <c r="P47" s="2">
        <f>IF(B41=0,0,RANK(J49,J46:J51,1))</f>
        <v>2</v>
      </c>
      <c r="Q47" s="2">
        <f>IF(C41=0,0,RANK(K49,K46:K51,1))</f>
        <v>2</v>
      </c>
      <c r="R47" s="2">
        <f>IF(D41=0,0,RANK(L49,L46:L51,1))</f>
        <v>2</v>
      </c>
      <c r="S47" s="2">
        <f>IF(E41=0,0,RANK(M49,M46:M51,1))</f>
        <v>3</v>
      </c>
      <c r="T47" s="2">
        <f>IF(F41=0,0,RANK(N49,N46:N51,1))</f>
        <v>0</v>
      </c>
      <c r="U47" s="2">
        <f>(SUM(P47:T47))</f>
        <v>9</v>
      </c>
      <c r="V47" s="2">
        <f>RANK(U47,U44:U50)</f>
        <v>5</v>
      </c>
    </row>
    <row r="48" spans="1:22" ht="12.75">
      <c r="A48" s="1" t="s">
        <v>45</v>
      </c>
      <c r="B48" s="2">
        <v>90</v>
      </c>
      <c r="C48" s="2">
        <v>86</v>
      </c>
      <c r="D48" s="2">
        <v>91</v>
      </c>
      <c r="E48" s="2">
        <v>95</v>
      </c>
      <c r="F48" s="2">
        <v>87</v>
      </c>
      <c r="G48" s="5">
        <f>AVERAGE(B48:F48)</f>
        <v>89.8</v>
      </c>
      <c r="I48" s="1" t="str">
        <f>A24</f>
        <v>Oundle 'B'</v>
      </c>
      <c r="J48" s="24">
        <f>B31</f>
        <v>449</v>
      </c>
      <c r="K48" s="24">
        <f>C31</f>
        <v>428</v>
      </c>
      <c r="L48" s="24">
        <f>D31</f>
        <v>436</v>
      </c>
      <c r="M48" s="24">
        <f>E31</f>
        <v>423</v>
      </c>
      <c r="N48" s="24">
        <f>F31</f>
        <v>0</v>
      </c>
      <c r="O48" s="23" t="str">
        <f>A44</f>
        <v>St Albans 'B'</v>
      </c>
      <c r="P48" s="2">
        <f>IF(B51=0,0,RANK(J50,J46:J51,1))</f>
        <v>6</v>
      </c>
      <c r="Q48" s="2">
        <f>IF(C51=0,0,RANK(K50,K46:K51,1))</f>
        <v>4</v>
      </c>
      <c r="R48" s="2">
        <f>IF(D51=0,0,RANK(L50,L46:L51,1))</f>
        <v>6</v>
      </c>
      <c r="S48" s="2">
        <f>IF(E51=0,0,RANK(M50,M46:M51,1))</f>
        <v>6</v>
      </c>
      <c r="T48" s="2">
        <f>IF(F51=0,0,RANK(N50,N46:N51,1))</f>
        <v>6</v>
      </c>
      <c r="U48" s="2">
        <f>(SUM(P48:T48))</f>
        <v>28</v>
      </c>
      <c r="V48" s="2">
        <f>RANK(U48,U44:U50)</f>
        <v>1</v>
      </c>
    </row>
    <row r="49" spans="1:22" ht="12.75">
      <c r="A49" s="1" t="s">
        <v>46</v>
      </c>
      <c r="B49" s="2">
        <v>92</v>
      </c>
      <c r="C49" s="2">
        <v>76</v>
      </c>
      <c r="D49" s="2">
        <v>97</v>
      </c>
      <c r="E49" s="2">
        <v>94</v>
      </c>
      <c r="F49" s="2">
        <v>93</v>
      </c>
      <c r="G49" s="5">
        <f>AVERAGE(B49:F49)</f>
        <v>90.4</v>
      </c>
      <c r="I49" s="1" t="str">
        <f>A34</f>
        <v>Oundle 'C'</v>
      </c>
      <c r="J49" s="24">
        <f>B41</f>
        <v>398</v>
      </c>
      <c r="K49" s="24">
        <f>C41</f>
        <v>416</v>
      </c>
      <c r="L49" s="24">
        <f>D41</f>
        <v>420</v>
      </c>
      <c r="M49" s="24">
        <f>E41</f>
        <v>431</v>
      </c>
      <c r="N49" s="24">
        <f>F41</f>
        <v>0</v>
      </c>
      <c r="O49" s="23" t="str">
        <f>O14</f>
        <v>Tonbridge 'C'</v>
      </c>
      <c r="P49" s="2">
        <f>IF(P21=0,0,RANK(J51,J46:J51,1))</f>
        <v>4</v>
      </c>
      <c r="Q49" s="2">
        <f>IF(Q21=0,0,RANK(K51,K46:K51,1))</f>
        <v>6</v>
      </c>
      <c r="R49" s="2">
        <f>IF(R21=0,0,RANK(L51,L46:L51,1))</f>
        <v>5</v>
      </c>
      <c r="S49" s="2">
        <f>IF(S21=0,0,RANK(M51,M46:M51,1))</f>
        <v>4</v>
      </c>
      <c r="T49" s="2">
        <f>IF(T21=0,0,RANK(N51,N46:N51,1))</f>
        <v>4</v>
      </c>
      <c r="U49" s="2">
        <f>(SUM(P49:T49))</f>
        <v>23</v>
      </c>
      <c r="V49" s="2">
        <f>RANK(U49,U44:U50)</f>
        <v>2</v>
      </c>
    </row>
    <row r="50" spans="1:22" ht="12.75">
      <c r="A50" s="9" t="s">
        <v>13</v>
      </c>
      <c r="B50" s="10">
        <f>SUM(B45:B49)</f>
        <v>459</v>
      </c>
      <c r="C50" s="10">
        <f>SUM(C45:C49)</f>
        <v>432</v>
      </c>
      <c r="D50" s="10">
        <f>SUM(D45:D49)</f>
        <v>457</v>
      </c>
      <c r="E50" s="10">
        <f>SUM(E45:E49)</f>
        <v>468</v>
      </c>
      <c r="F50" s="10">
        <f>SUM(F45:F49)</f>
        <v>452</v>
      </c>
      <c r="G50" s="11">
        <f>AVERAGE(B50:F50)</f>
        <v>453.6</v>
      </c>
      <c r="I50" s="25" t="str">
        <f>A44</f>
        <v>St Albans 'B'</v>
      </c>
      <c r="J50" s="24">
        <f>B51</f>
        <v>459</v>
      </c>
      <c r="K50" s="24">
        <f>C51</f>
        <v>432</v>
      </c>
      <c r="L50" s="24">
        <f>D51</f>
        <v>457</v>
      </c>
      <c r="M50" s="24">
        <f>E51</f>
        <v>468</v>
      </c>
      <c r="N50" s="24">
        <f>F51</f>
        <v>452</v>
      </c>
      <c r="O50" s="6" t="str">
        <f>O4</f>
        <v>The Perse 'F'</v>
      </c>
      <c r="P50" s="2">
        <f>IF(P11=0,0,RANK(J52,J52:J57,1))</f>
        <v>1</v>
      </c>
      <c r="Q50" s="2">
        <f>IF(Q11=0,0,RANK(K52,K52:K57,1))</f>
        <v>1</v>
      </c>
      <c r="R50" s="2">
        <f>IF(R11=0,0,RANK(L52,L52:L57,1))</f>
        <v>1</v>
      </c>
      <c r="S50" s="2">
        <f>IF(S11=0,0,RANK(M52,M52:M57,1))</f>
        <v>1</v>
      </c>
      <c r="T50" s="2">
        <f>IF(T11=0,0,RANK(N52,N52:N57,1))</f>
        <v>1</v>
      </c>
      <c r="U50" s="2">
        <f>(SUM(P50:T50))</f>
        <v>5</v>
      </c>
      <c r="V50" s="2">
        <f>RANK(U50,U44:U50)</f>
        <v>6</v>
      </c>
    </row>
    <row r="51" spans="1:14" ht="12.75" hidden="1">
      <c r="A51" s="9" t="s">
        <v>14</v>
      </c>
      <c r="B51" s="12">
        <f>IF(B50=0,0,B50+$Y41)</f>
        <v>459</v>
      </c>
      <c r="C51" s="12">
        <f>IF(C50=0,0,C50+$Y41)</f>
        <v>432</v>
      </c>
      <c r="D51" s="12">
        <f>IF(D50=0,0,D50+$Y41)</f>
        <v>457</v>
      </c>
      <c r="E51" s="12">
        <f>IF(E50=0,0,E50+$Y41)</f>
        <v>468</v>
      </c>
      <c r="F51" s="12">
        <f>IF(F50=0,0,F50+$Y41)</f>
        <v>452</v>
      </c>
      <c r="G51" s="11">
        <f>AVERAGE(B51:F51)</f>
        <v>453.6</v>
      </c>
      <c r="I51" s="25" t="str">
        <f>O14</f>
        <v>Tonbridge 'C'</v>
      </c>
      <c r="J51" s="24">
        <f>P21</f>
        <v>447</v>
      </c>
      <c r="K51" s="24">
        <f>Q21</f>
        <v>440</v>
      </c>
      <c r="L51" s="24">
        <f>R21</f>
        <v>443</v>
      </c>
      <c r="M51" s="24">
        <f>S21</f>
        <v>439</v>
      </c>
      <c r="N51" s="24">
        <f>T21</f>
        <v>444</v>
      </c>
    </row>
    <row r="52" spans="1:14" ht="12.75" hidden="1">
      <c r="A52" s="13"/>
      <c r="B52" s="12"/>
      <c r="C52" s="12"/>
      <c r="D52" s="12"/>
      <c r="E52" s="12" t="s">
        <v>14</v>
      </c>
      <c r="F52" s="14">
        <f>SUM(B51:F51)</f>
        <v>2268</v>
      </c>
      <c r="I52" s="1" t="str">
        <f>+O4</f>
        <v>The Perse 'F'</v>
      </c>
      <c r="J52" s="24">
        <f>P11</f>
        <v>337</v>
      </c>
      <c r="K52" s="24">
        <f>Q11</f>
        <v>349</v>
      </c>
      <c r="L52" s="24">
        <f>R11</f>
        <v>342</v>
      </c>
      <c r="M52" s="24">
        <f>S11</f>
        <v>345</v>
      </c>
      <c r="N52" s="24">
        <f>T11</f>
        <v>351</v>
      </c>
    </row>
    <row r="56" spans="1:20" s="25" customFormat="1" ht="12.75">
      <c r="A56" s="13"/>
      <c r="B56" s="26"/>
      <c r="C56" s="26"/>
      <c r="D56" s="26"/>
      <c r="E56" s="26"/>
      <c r="F56" s="26"/>
      <c r="J56" s="26"/>
      <c r="K56" s="26"/>
      <c r="L56" s="26"/>
      <c r="M56" s="26"/>
      <c r="N56" s="26"/>
      <c r="P56" s="26"/>
      <c r="Q56" s="26"/>
      <c r="R56" s="26"/>
      <c r="S56" s="26"/>
      <c r="T56" s="26"/>
    </row>
    <row r="57" spans="1:22" s="25" customFormat="1" ht="12.75">
      <c r="A57" s="4" t="str">
        <f>+A1</f>
        <v>BSSRA Autumn League 2017  Section 1 – Division 7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2:20" s="25" customFormat="1" ht="12.75">
      <c r="B58" s="26"/>
      <c r="C58" s="26"/>
      <c r="D58" s="26"/>
      <c r="E58" s="26"/>
      <c r="F58" s="26"/>
      <c r="J58" s="26"/>
      <c r="K58" s="26"/>
      <c r="L58" s="26"/>
      <c r="M58" s="26"/>
      <c r="N58" s="26"/>
      <c r="O58" s="1"/>
      <c r="P58" s="26"/>
      <c r="Q58" s="26"/>
      <c r="R58" s="26"/>
      <c r="S58" s="26"/>
      <c r="T58" s="26"/>
    </row>
    <row r="59" spans="1:21" s="25" customFormat="1" ht="12.75">
      <c r="A59" s="27" t="s">
        <v>47</v>
      </c>
      <c r="B59" s="28" t="s">
        <v>48</v>
      </c>
      <c r="C59" s="28"/>
      <c r="D59" s="28"/>
      <c r="E59" s="28"/>
      <c r="F59" s="28"/>
      <c r="G59" s="29" t="s">
        <v>2</v>
      </c>
      <c r="J59" s="26"/>
      <c r="K59" s="26"/>
      <c r="L59" s="26"/>
      <c r="M59" s="26"/>
      <c r="N59" s="26"/>
      <c r="O59" s="27" t="s">
        <v>49</v>
      </c>
      <c r="P59" s="28" t="s">
        <v>48</v>
      </c>
      <c r="Q59" s="28"/>
      <c r="R59" s="28"/>
      <c r="S59" s="28"/>
      <c r="T59" s="28"/>
      <c r="U59" s="29" t="s">
        <v>2</v>
      </c>
    </row>
    <row r="60" spans="1:21" s="25" customFormat="1" ht="12.75">
      <c r="A60" s="30"/>
      <c r="B60" s="2">
        <v>1</v>
      </c>
      <c r="C60" s="2">
        <v>2</v>
      </c>
      <c r="D60" s="2">
        <v>3</v>
      </c>
      <c r="E60" s="2">
        <v>4</v>
      </c>
      <c r="F60" s="2">
        <v>5</v>
      </c>
      <c r="G60" s="31"/>
      <c r="J60" s="26"/>
      <c r="K60" s="26"/>
      <c r="L60" s="26"/>
      <c r="M60" s="26"/>
      <c r="N60" s="26"/>
      <c r="O60" s="30"/>
      <c r="P60" s="2">
        <v>1</v>
      </c>
      <c r="Q60" s="2">
        <v>2</v>
      </c>
      <c r="R60" s="2">
        <v>3</v>
      </c>
      <c r="S60" s="2">
        <v>4</v>
      </c>
      <c r="T60" s="2">
        <v>5</v>
      </c>
      <c r="U60" s="31"/>
    </row>
    <row r="61" spans="1:21" s="25" customFormat="1" ht="12.75">
      <c r="A61" s="30" t="s">
        <v>46</v>
      </c>
      <c r="B61" s="2">
        <v>92</v>
      </c>
      <c r="C61" s="2">
        <v>76</v>
      </c>
      <c r="D61" s="2">
        <v>97</v>
      </c>
      <c r="E61" s="2">
        <v>94</v>
      </c>
      <c r="F61" s="2">
        <v>93</v>
      </c>
      <c r="G61" s="32">
        <f>AVERAGE(B61:F61)</f>
        <v>90.4</v>
      </c>
      <c r="J61" s="26"/>
      <c r="K61" s="26"/>
      <c r="L61" s="26"/>
      <c r="M61" s="26"/>
      <c r="N61" s="26"/>
      <c r="O61" s="30" t="s">
        <v>43</v>
      </c>
      <c r="P61" s="2">
        <v>93</v>
      </c>
      <c r="Q61" s="2">
        <v>90</v>
      </c>
      <c r="R61" s="2">
        <v>91</v>
      </c>
      <c r="S61" s="2">
        <v>92</v>
      </c>
      <c r="T61" s="2">
        <v>92</v>
      </c>
      <c r="U61" s="32">
        <f>AVERAGE(P61:T61)</f>
        <v>91.6</v>
      </c>
    </row>
    <row r="62" spans="1:21" s="25" customFormat="1" ht="12.75">
      <c r="A62" s="30" t="s">
        <v>28</v>
      </c>
      <c r="B62" s="2">
        <v>94</v>
      </c>
      <c r="C62" s="2">
        <v>89</v>
      </c>
      <c r="D62" s="2">
        <v>93</v>
      </c>
      <c r="E62" s="2">
        <v>87</v>
      </c>
      <c r="F62" s="2"/>
      <c r="G62" s="32">
        <f>AVERAGE(B62:F62)</f>
        <v>90.75</v>
      </c>
      <c r="J62" s="26"/>
      <c r="K62" s="26"/>
      <c r="L62" s="26"/>
      <c r="M62" s="26"/>
      <c r="N62" s="26"/>
      <c r="O62" s="30" t="s">
        <v>7</v>
      </c>
      <c r="P62" s="2">
        <v>88</v>
      </c>
      <c r="Q62" s="2">
        <v>93</v>
      </c>
      <c r="R62" s="2">
        <v>90</v>
      </c>
      <c r="S62" s="2">
        <v>96</v>
      </c>
      <c r="T62" s="2">
        <v>91</v>
      </c>
      <c r="U62" s="32">
        <f>AVERAGE(P62:T62)</f>
        <v>91.6</v>
      </c>
    </row>
    <row r="63" spans="1:21" s="25" customFormat="1" ht="12.75">
      <c r="A63" s="30" t="s">
        <v>29</v>
      </c>
      <c r="B63" s="2">
        <v>93</v>
      </c>
      <c r="C63" s="2">
        <v>87</v>
      </c>
      <c r="D63" s="2">
        <v>94</v>
      </c>
      <c r="E63" s="2">
        <v>88</v>
      </c>
      <c r="F63" s="2"/>
      <c r="G63" s="32">
        <f>AVERAGE(B63:F63)</f>
        <v>90.5</v>
      </c>
      <c r="J63" s="26"/>
      <c r="K63" s="26"/>
      <c r="L63" s="26"/>
      <c r="M63" s="26"/>
      <c r="N63" s="26"/>
      <c r="O63" s="30" t="s">
        <v>4</v>
      </c>
      <c r="P63" s="2">
        <v>94</v>
      </c>
      <c r="Q63" s="2">
        <v>90</v>
      </c>
      <c r="R63" s="2">
        <v>88</v>
      </c>
      <c r="S63" s="2">
        <v>91</v>
      </c>
      <c r="T63" s="2">
        <v>93</v>
      </c>
      <c r="U63" s="32">
        <f>AVERAGE(P63:T63)</f>
        <v>91.2</v>
      </c>
    </row>
    <row r="64" spans="1:21" s="25" customFormat="1" ht="12.75">
      <c r="A64" s="30" t="s">
        <v>7</v>
      </c>
      <c r="B64" s="2">
        <v>88</v>
      </c>
      <c r="C64" s="2">
        <v>93</v>
      </c>
      <c r="D64" s="2">
        <v>90</v>
      </c>
      <c r="E64" s="2">
        <v>96</v>
      </c>
      <c r="F64" s="2">
        <v>91</v>
      </c>
      <c r="G64" s="32">
        <f>AVERAGE(B64:F64)</f>
        <v>91.6</v>
      </c>
      <c r="J64" s="26"/>
      <c r="K64" s="26"/>
      <c r="L64" s="26"/>
      <c r="M64" s="26"/>
      <c r="N64" s="26"/>
      <c r="O64" s="30" t="s">
        <v>44</v>
      </c>
      <c r="P64" s="2">
        <v>94</v>
      </c>
      <c r="Q64" s="2">
        <v>90</v>
      </c>
      <c r="R64" s="2">
        <v>87</v>
      </c>
      <c r="S64" s="2">
        <v>94</v>
      </c>
      <c r="T64" s="2">
        <v>90</v>
      </c>
      <c r="U64" s="32">
        <f>AVERAGE(P64:T64)</f>
        <v>91</v>
      </c>
    </row>
    <row r="65" spans="1:21" s="25" customFormat="1" ht="12.75">
      <c r="A65" s="30" t="s">
        <v>5</v>
      </c>
      <c r="B65" s="2">
        <v>78</v>
      </c>
      <c r="C65" s="2">
        <v>86</v>
      </c>
      <c r="D65" s="2">
        <v>85</v>
      </c>
      <c r="E65" s="2">
        <v>84</v>
      </c>
      <c r="F65" s="2">
        <v>89</v>
      </c>
      <c r="G65" s="32">
        <f>AVERAGE(B65:F65)</f>
        <v>84.4</v>
      </c>
      <c r="J65" s="26"/>
      <c r="K65" s="26"/>
      <c r="L65" s="26"/>
      <c r="M65" s="26"/>
      <c r="N65" s="26"/>
      <c r="O65" s="30" t="s">
        <v>19</v>
      </c>
      <c r="P65" s="2">
        <v>90</v>
      </c>
      <c r="Q65" s="2">
        <v>90</v>
      </c>
      <c r="R65" s="2">
        <v>95</v>
      </c>
      <c r="S65" s="2">
        <v>90</v>
      </c>
      <c r="T65" s="2">
        <v>90</v>
      </c>
      <c r="U65" s="32">
        <f>AVERAGE(P65:T65)</f>
        <v>91</v>
      </c>
    </row>
    <row r="66" spans="1:21" s="25" customFormat="1" ht="12.75">
      <c r="A66" s="30" t="s">
        <v>19</v>
      </c>
      <c r="B66" s="2">
        <v>90</v>
      </c>
      <c r="C66" s="2">
        <v>90</v>
      </c>
      <c r="D66" s="2">
        <v>95</v>
      </c>
      <c r="E66" s="2">
        <v>90</v>
      </c>
      <c r="F66" s="2">
        <v>90</v>
      </c>
      <c r="G66" s="32">
        <f>AVERAGE(B66:F66)</f>
        <v>91</v>
      </c>
      <c r="J66" s="26"/>
      <c r="K66" s="26"/>
      <c r="L66" s="26"/>
      <c r="M66" s="26"/>
      <c r="N66" s="26"/>
      <c r="O66" s="30" t="s">
        <v>42</v>
      </c>
      <c r="P66" s="2">
        <v>90</v>
      </c>
      <c r="Q66" s="2">
        <v>90</v>
      </c>
      <c r="R66" s="2">
        <v>91</v>
      </c>
      <c r="S66" s="2">
        <v>93</v>
      </c>
      <c r="T66" s="2">
        <v>90</v>
      </c>
      <c r="U66" s="32">
        <f>AVERAGE(P66:T66)</f>
        <v>90.8</v>
      </c>
    </row>
    <row r="67" spans="1:21" s="25" customFormat="1" ht="12.75">
      <c r="A67" s="30" t="s">
        <v>9</v>
      </c>
      <c r="B67" s="2">
        <v>84</v>
      </c>
      <c r="C67" s="2">
        <v>82</v>
      </c>
      <c r="D67" s="2">
        <v>90</v>
      </c>
      <c r="E67" s="2">
        <v>84</v>
      </c>
      <c r="F67" s="2">
        <v>89</v>
      </c>
      <c r="G67" s="32">
        <f>AVERAGE(B67:F67)</f>
        <v>85.8</v>
      </c>
      <c r="J67" s="26"/>
      <c r="K67" s="26"/>
      <c r="L67" s="26"/>
      <c r="M67" s="26"/>
      <c r="N67" s="26"/>
      <c r="O67" s="30" t="s">
        <v>28</v>
      </c>
      <c r="P67" s="2">
        <v>94</v>
      </c>
      <c r="Q67" s="2">
        <v>89</v>
      </c>
      <c r="R67" s="2">
        <v>93</v>
      </c>
      <c r="S67" s="2">
        <v>87</v>
      </c>
      <c r="T67" s="2"/>
      <c r="U67" s="32">
        <f>AVERAGE(P67:T67)</f>
        <v>90.75</v>
      </c>
    </row>
    <row r="68" spans="1:21" s="25" customFormat="1" ht="12.75">
      <c r="A68" s="30" t="s">
        <v>4</v>
      </c>
      <c r="B68" s="2">
        <v>94</v>
      </c>
      <c r="C68" s="2">
        <v>90</v>
      </c>
      <c r="D68" s="2">
        <v>88</v>
      </c>
      <c r="E68" s="2">
        <v>91</v>
      </c>
      <c r="F68" s="2">
        <v>93</v>
      </c>
      <c r="G68" s="32">
        <f>AVERAGE(B68:F68)</f>
        <v>91.2</v>
      </c>
      <c r="J68" s="26"/>
      <c r="K68" s="26"/>
      <c r="L68" s="26"/>
      <c r="M68" s="26"/>
      <c r="N68" s="26"/>
      <c r="O68" s="30" t="s">
        <v>29</v>
      </c>
      <c r="P68" s="2">
        <v>93</v>
      </c>
      <c r="Q68" s="2">
        <v>87</v>
      </c>
      <c r="R68" s="2">
        <v>94</v>
      </c>
      <c r="S68" s="2">
        <v>88</v>
      </c>
      <c r="T68" s="2"/>
      <c r="U68" s="32">
        <f>AVERAGE(P68:T68)</f>
        <v>90.5</v>
      </c>
    </row>
    <row r="69" spans="1:21" s="25" customFormat="1" ht="12.75">
      <c r="A69" s="30" t="s">
        <v>12</v>
      </c>
      <c r="B69" s="2">
        <v>87</v>
      </c>
      <c r="C69" s="2">
        <v>85</v>
      </c>
      <c r="D69" s="2">
        <v>82</v>
      </c>
      <c r="E69" s="2">
        <v>90</v>
      </c>
      <c r="F69" s="2">
        <v>87</v>
      </c>
      <c r="G69" s="32">
        <f>AVERAGE(B69:F69)</f>
        <v>86.2</v>
      </c>
      <c r="J69" s="26"/>
      <c r="K69" s="26"/>
      <c r="L69" s="26"/>
      <c r="M69" s="26"/>
      <c r="N69" s="26"/>
      <c r="O69" s="30" t="s">
        <v>46</v>
      </c>
      <c r="P69" s="2">
        <v>92</v>
      </c>
      <c r="Q69" s="2">
        <v>76</v>
      </c>
      <c r="R69" s="2">
        <v>97</v>
      </c>
      <c r="S69" s="2">
        <v>94</v>
      </c>
      <c r="T69" s="2">
        <v>93</v>
      </c>
      <c r="U69" s="32">
        <f>AVERAGE(P69:T69)</f>
        <v>90.4</v>
      </c>
    </row>
    <row r="70" spans="1:21" s="25" customFormat="1" ht="12.75">
      <c r="A70" s="30" t="s">
        <v>6</v>
      </c>
      <c r="B70" s="2">
        <v>85</v>
      </c>
      <c r="C70" s="2">
        <v>87</v>
      </c>
      <c r="D70" s="2">
        <v>91</v>
      </c>
      <c r="E70" s="2">
        <v>96</v>
      </c>
      <c r="F70" s="2">
        <v>92</v>
      </c>
      <c r="G70" s="32">
        <f>AVERAGE(B70:F70)</f>
        <v>90.2</v>
      </c>
      <c r="J70" s="26"/>
      <c r="K70" s="26"/>
      <c r="L70" s="26"/>
      <c r="M70" s="26"/>
      <c r="N70" s="26"/>
      <c r="O70" s="30" t="s">
        <v>6</v>
      </c>
      <c r="P70" s="2">
        <v>85</v>
      </c>
      <c r="Q70" s="2">
        <v>87</v>
      </c>
      <c r="R70" s="2">
        <v>91</v>
      </c>
      <c r="S70" s="2">
        <v>96</v>
      </c>
      <c r="T70" s="2">
        <v>92</v>
      </c>
      <c r="U70" s="32">
        <f>AVERAGE(P70:T70)</f>
        <v>90.2</v>
      </c>
    </row>
    <row r="71" spans="1:21" s="25" customFormat="1" ht="12.75">
      <c r="A71" s="30" t="s">
        <v>36</v>
      </c>
      <c r="B71" s="2">
        <v>83</v>
      </c>
      <c r="C71" s="2">
        <v>91</v>
      </c>
      <c r="D71" s="2">
        <v>87</v>
      </c>
      <c r="E71" s="2">
        <v>91</v>
      </c>
      <c r="F71" s="2"/>
      <c r="G71" s="32">
        <f>AVERAGE(B71:F71)</f>
        <v>88</v>
      </c>
      <c r="J71" s="26"/>
      <c r="K71" s="26"/>
      <c r="L71" s="26"/>
      <c r="M71" s="26"/>
      <c r="N71" s="26"/>
      <c r="O71" s="30" t="s">
        <v>45</v>
      </c>
      <c r="P71" s="2">
        <v>90</v>
      </c>
      <c r="Q71" s="2">
        <v>86</v>
      </c>
      <c r="R71" s="2">
        <v>91</v>
      </c>
      <c r="S71" s="2">
        <v>95</v>
      </c>
      <c r="T71" s="2">
        <v>87</v>
      </c>
      <c r="U71" s="32">
        <f>AVERAGE(P71:T71)</f>
        <v>89.8</v>
      </c>
    </row>
    <row r="72" spans="1:21" s="25" customFormat="1" ht="12.75">
      <c r="A72" s="30" t="s">
        <v>38</v>
      </c>
      <c r="B72" s="2">
        <v>64</v>
      </c>
      <c r="C72" s="2">
        <v>72</v>
      </c>
      <c r="D72" s="2">
        <v>70</v>
      </c>
      <c r="E72" s="2">
        <v>86</v>
      </c>
      <c r="F72" s="2"/>
      <c r="G72" s="32">
        <f>AVERAGE(B72:F72)</f>
        <v>73</v>
      </c>
      <c r="J72" s="26"/>
      <c r="K72" s="26"/>
      <c r="L72" s="26"/>
      <c r="M72" s="26"/>
      <c r="N72" s="26"/>
      <c r="O72" s="30" t="s">
        <v>8</v>
      </c>
      <c r="P72" s="2">
        <v>89</v>
      </c>
      <c r="Q72" s="2">
        <v>90</v>
      </c>
      <c r="R72" s="2">
        <v>94</v>
      </c>
      <c r="S72" s="2">
        <v>90</v>
      </c>
      <c r="T72" s="2">
        <v>85</v>
      </c>
      <c r="U72" s="32">
        <f>AVERAGE(P72:T72)</f>
        <v>89.6</v>
      </c>
    </row>
    <row r="73" spans="1:21" s="25" customFormat="1" ht="12.75">
      <c r="A73" s="30" t="s">
        <v>45</v>
      </c>
      <c r="B73" s="2">
        <v>90</v>
      </c>
      <c r="C73" s="2">
        <v>86</v>
      </c>
      <c r="D73" s="2">
        <v>91</v>
      </c>
      <c r="E73" s="2">
        <v>95</v>
      </c>
      <c r="F73" s="2">
        <v>87</v>
      </c>
      <c r="G73" s="32">
        <f>AVERAGE(B73:F73)</f>
        <v>89.8</v>
      </c>
      <c r="J73" s="26"/>
      <c r="K73" s="26"/>
      <c r="L73" s="26"/>
      <c r="M73" s="26"/>
      <c r="N73" s="26"/>
      <c r="O73" s="30" t="s">
        <v>23</v>
      </c>
      <c r="P73" s="2">
        <v>86</v>
      </c>
      <c r="Q73" s="2">
        <v>89</v>
      </c>
      <c r="R73" s="2">
        <v>91</v>
      </c>
      <c r="S73" s="2">
        <v>92</v>
      </c>
      <c r="T73" s="2">
        <v>90</v>
      </c>
      <c r="U73" s="32">
        <f>AVERAGE(P73:T73)</f>
        <v>89.6</v>
      </c>
    </row>
    <row r="74" spans="1:21" s="25" customFormat="1" ht="12.75">
      <c r="A74" s="30" t="s">
        <v>37</v>
      </c>
      <c r="B74" s="2">
        <v>80</v>
      </c>
      <c r="C74" s="2">
        <v>81</v>
      </c>
      <c r="D74" s="2">
        <v>88</v>
      </c>
      <c r="E74" s="2">
        <v>84</v>
      </c>
      <c r="F74" s="2"/>
      <c r="G74" s="32">
        <f>AVERAGE(B74:F74)</f>
        <v>83.25</v>
      </c>
      <c r="J74" s="26"/>
      <c r="K74" s="26"/>
      <c r="L74" s="26"/>
      <c r="M74" s="26"/>
      <c r="N74" s="26"/>
      <c r="O74" s="30" t="s">
        <v>34</v>
      </c>
      <c r="P74" s="2">
        <v>82</v>
      </c>
      <c r="Q74" s="2">
        <v>92</v>
      </c>
      <c r="R74" s="2">
        <v>87</v>
      </c>
      <c r="S74" s="2">
        <v>92</v>
      </c>
      <c r="T74" s="2"/>
      <c r="U74" s="32">
        <f>AVERAGE(P74:T74)</f>
        <v>88.25</v>
      </c>
    </row>
    <row r="75" spans="1:21" s="25" customFormat="1" ht="12.75">
      <c r="A75" s="30" t="s">
        <v>33</v>
      </c>
      <c r="B75" s="2">
        <v>89</v>
      </c>
      <c r="C75" s="2">
        <v>80</v>
      </c>
      <c r="D75" s="2">
        <v>88</v>
      </c>
      <c r="E75" s="2">
        <v>78</v>
      </c>
      <c r="F75" s="2"/>
      <c r="G75" s="32">
        <f>AVERAGE(B75:F75)</f>
        <v>83.75</v>
      </c>
      <c r="J75" s="26"/>
      <c r="K75" s="26"/>
      <c r="L75" s="26"/>
      <c r="M75" s="26"/>
      <c r="N75" s="26"/>
      <c r="O75" s="30" t="s">
        <v>22</v>
      </c>
      <c r="P75" s="2">
        <v>92</v>
      </c>
      <c r="Q75" s="2">
        <v>91</v>
      </c>
      <c r="R75" s="2">
        <v>91</v>
      </c>
      <c r="S75" s="2">
        <v>80</v>
      </c>
      <c r="T75" s="2">
        <v>87</v>
      </c>
      <c r="U75" s="32">
        <f>AVERAGE(P75:T75)</f>
        <v>88.2</v>
      </c>
    </row>
    <row r="76" spans="1:21" s="25" customFormat="1" ht="12.75">
      <c r="A76" s="30" t="s">
        <v>34</v>
      </c>
      <c r="B76" s="2">
        <v>82</v>
      </c>
      <c r="C76" s="2">
        <v>92</v>
      </c>
      <c r="D76" s="2">
        <v>87</v>
      </c>
      <c r="E76" s="2">
        <v>92</v>
      </c>
      <c r="F76" s="2"/>
      <c r="G76" s="32">
        <f>AVERAGE(B76:F76)</f>
        <v>88.25</v>
      </c>
      <c r="J76" s="26"/>
      <c r="K76" s="26"/>
      <c r="L76" s="26"/>
      <c r="M76" s="26"/>
      <c r="N76" s="26"/>
      <c r="O76" s="30" t="s">
        <v>36</v>
      </c>
      <c r="P76" s="2">
        <v>83</v>
      </c>
      <c r="Q76" s="2">
        <v>91</v>
      </c>
      <c r="R76" s="2">
        <v>87</v>
      </c>
      <c r="S76" s="2">
        <v>91</v>
      </c>
      <c r="T76" s="2"/>
      <c r="U76" s="32">
        <f>AVERAGE(P76:T76)</f>
        <v>88</v>
      </c>
    </row>
    <row r="77" spans="1:21" s="25" customFormat="1" ht="12.75">
      <c r="A77" s="30" t="s">
        <v>10</v>
      </c>
      <c r="B77" s="2">
        <v>85</v>
      </c>
      <c r="C77" s="2">
        <v>81</v>
      </c>
      <c r="D77" s="2">
        <v>84</v>
      </c>
      <c r="E77" s="2">
        <v>89</v>
      </c>
      <c r="F77" s="2">
        <v>92</v>
      </c>
      <c r="G77" s="32">
        <f>AVERAGE(B77:F77)</f>
        <v>86.2</v>
      </c>
      <c r="J77" s="26"/>
      <c r="K77" s="26"/>
      <c r="L77" s="26"/>
      <c r="M77" s="26"/>
      <c r="N77" s="26"/>
      <c r="O77" s="30" t="s">
        <v>21</v>
      </c>
      <c r="P77" s="2">
        <v>90</v>
      </c>
      <c r="Q77" s="2">
        <v>87</v>
      </c>
      <c r="R77" s="2">
        <v>84</v>
      </c>
      <c r="S77" s="2">
        <v>90</v>
      </c>
      <c r="T77" s="2">
        <v>89</v>
      </c>
      <c r="U77" s="32">
        <f>AVERAGE(P77:T77)</f>
        <v>88</v>
      </c>
    </row>
    <row r="78" spans="1:21" s="25" customFormat="1" ht="12.75">
      <c r="A78" s="30" t="s">
        <v>26</v>
      </c>
      <c r="B78" s="2">
        <v>88</v>
      </c>
      <c r="C78" s="2">
        <v>89</v>
      </c>
      <c r="D78" s="2">
        <v>91</v>
      </c>
      <c r="E78" s="2">
        <v>80</v>
      </c>
      <c r="F78" s="2"/>
      <c r="G78" s="32">
        <f>AVERAGE(B78:F78)</f>
        <v>87</v>
      </c>
      <c r="J78" s="26"/>
      <c r="K78" s="26"/>
      <c r="L78" s="26"/>
      <c r="M78" s="26"/>
      <c r="N78" s="26"/>
      <c r="O78" s="30" t="s">
        <v>26</v>
      </c>
      <c r="P78" s="2">
        <v>88</v>
      </c>
      <c r="Q78" s="2">
        <v>89</v>
      </c>
      <c r="R78" s="2">
        <v>91</v>
      </c>
      <c r="S78" s="2">
        <v>80</v>
      </c>
      <c r="T78" s="2"/>
      <c r="U78" s="32">
        <f>AVERAGE(P78:T78)</f>
        <v>87</v>
      </c>
    </row>
    <row r="79" spans="1:21" s="25" customFormat="1" ht="12.75">
      <c r="A79" s="30" t="s">
        <v>20</v>
      </c>
      <c r="B79" s="2">
        <v>89</v>
      </c>
      <c r="C79" s="2">
        <v>83</v>
      </c>
      <c r="D79" s="2">
        <v>82</v>
      </c>
      <c r="E79" s="2">
        <v>87</v>
      </c>
      <c r="F79" s="2">
        <v>88</v>
      </c>
      <c r="G79" s="32">
        <f>AVERAGE(B79:F79)</f>
        <v>85.8</v>
      </c>
      <c r="J79" s="26"/>
      <c r="K79" s="26"/>
      <c r="L79" s="26"/>
      <c r="M79" s="26"/>
      <c r="N79" s="26"/>
      <c r="O79" s="30" t="s">
        <v>10</v>
      </c>
      <c r="P79" s="2">
        <v>85</v>
      </c>
      <c r="Q79" s="2">
        <v>81</v>
      </c>
      <c r="R79" s="2">
        <v>84</v>
      </c>
      <c r="S79" s="2">
        <v>89</v>
      </c>
      <c r="T79" s="2">
        <v>92</v>
      </c>
      <c r="U79" s="32">
        <f>AVERAGE(P79:T79)</f>
        <v>86.2</v>
      </c>
    </row>
    <row r="80" spans="1:21" s="25" customFormat="1" ht="12.75">
      <c r="A80" s="30" t="s">
        <v>44</v>
      </c>
      <c r="B80" s="2">
        <v>94</v>
      </c>
      <c r="C80" s="2">
        <v>90</v>
      </c>
      <c r="D80" s="2">
        <v>87</v>
      </c>
      <c r="E80" s="2">
        <v>94</v>
      </c>
      <c r="F80" s="2">
        <v>90</v>
      </c>
      <c r="G80" s="32">
        <f>AVERAGE(B80:F80)</f>
        <v>91</v>
      </c>
      <c r="J80" s="26"/>
      <c r="K80" s="26"/>
      <c r="L80" s="26"/>
      <c r="M80" s="26"/>
      <c r="N80" s="26"/>
      <c r="O80" s="30" t="s">
        <v>12</v>
      </c>
      <c r="P80" s="2">
        <v>87</v>
      </c>
      <c r="Q80" s="2">
        <v>85</v>
      </c>
      <c r="R80" s="2">
        <v>82</v>
      </c>
      <c r="S80" s="2">
        <v>90</v>
      </c>
      <c r="T80" s="2">
        <v>87</v>
      </c>
      <c r="U80" s="32">
        <f>AVERAGE(P80:T80)</f>
        <v>86.2</v>
      </c>
    </row>
    <row r="81" spans="1:21" s="25" customFormat="1" ht="12.75">
      <c r="A81" s="30" t="s">
        <v>21</v>
      </c>
      <c r="B81" s="2">
        <v>90</v>
      </c>
      <c r="C81" s="2">
        <v>87</v>
      </c>
      <c r="D81" s="2">
        <v>84</v>
      </c>
      <c r="E81" s="2">
        <v>90</v>
      </c>
      <c r="F81" s="2">
        <v>89</v>
      </c>
      <c r="G81" s="32">
        <f>AVERAGE(B81:F81)</f>
        <v>88</v>
      </c>
      <c r="J81" s="26"/>
      <c r="K81" s="26"/>
      <c r="L81" s="26"/>
      <c r="M81" s="26"/>
      <c r="N81" s="26"/>
      <c r="O81" s="30" t="s">
        <v>9</v>
      </c>
      <c r="P81" s="2">
        <v>84</v>
      </c>
      <c r="Q81" s="2">
        <v>82</v>
      </c>
      <c r="R81" s="2">
        <v>90</v>
      </c>
      <c r="S81" s="2">
        <v>84</v>
      </c>
      <c r="T81" s="2">
        <v>89</v>
      </c>
      <c r="U81" s="32">
        <f>AVERAGE(P81:T81)</f>
        <v>85.8</v>
      </c>
    </row>
    <row r="82" spans="1:21" s="25" customFormat="1" ht="12.75">
      <c r="A82" s="30" t="s">
        <v>22</v>
      </c>
      <c r="B82" s="2">
        <v>92</v>
      </c>
      <c r="C82" s="2">
        <v>91</v>
      </c>
      <c r="D82" s="2">
        <v>91</v>
      </c>
      <c r="E82" s="2">
        <v>80</v>
      </c>
      <c r="F82" s="2">
        <v>87</v>
      </c>
      <c r="G82" s="32">
        <f>AVERAGE(B82:F82)</f>
        <v>88.2</v>
      </c>
      <c r="J82" s="26"/>
      <c r="K82" s="26"/>
      <c r="L82" s="26"/>
      <c r="M82" s="26"/>
      <c r="N82" s="26"/>
      <c r="O82" s="30" t="s">
        <v>20</v>
      </c>
      <c r="P82" s="2">
        <v>89</v>
      </c>
      <c r="Q82" s="2">
        <v>83</v>
      </c>
      <c r="R82" s="2">
        <v>82</v>
      </c>
      <c r="S82" s="2">
        <v>87</v>
      </c>
      <c r="T82" s="2">
        <v>88</v>
      </c>
      <c r="U82" s="32">
        <f>AVERAGE(P82:T82)</f>
        <v>85.8</v>
      </c>
    </row>
    <row r="83" spans="1:21" s="25" customFormat="1" ht="12.75">
      <c r="A83" s="30" t="s">
        <v>30</v>
      </c>
      <c r="B83" s="2">
        <v>86</v>
      </c>
      <c r="C83" s="2">
        <v>87</v>
      </c>
      <c r="D83" s="2">
        <v>79</v>
      </c>
      <c r="E83" s="2">
        <v>85</v>
      </c>
      <c r="F83" s="2"/>
      <c r="G83" s="32">
        <f>AVERAGE(B83:F83)</f>
        <v>84.25</v>
      </c>
      <c r="J83" s="26"/>
      <c r="K83" s="26"/>
      <c r="L83" s="26"/>
      <c r="M83" s="26"/>
      <c r="N83" s="26"/>
      <c r="O83" s="30" t="s">
        <v>5</v>
      </c>
      <c r="P83" s="2">
        <v>78</v>
      </c>
      <c r="Q83" s="2">
        <v>86</v>
      </c>
      <c r="R83" s="2">
        <v>85</v>
      </c>
      <c r="S83" s="2">
        <v>84</v>
      </c>
      <c r="T83" s="2">
        <v>89</v>
      </c>
      <c r="U83" s="32">
        <f>AVERAGE(P83:T83)</f>
        <v>84.4</v>
      </c>
    </row>
    <row r="84" spans="1:21" s="25" customFormat="1" ht="12.75">
      <c r="A84" s="30" t="s">
        <v>23</v>
      </c>
      <c r="B84" s="2">
        <v>86</v>
      </c>
      <c r="C84" s="2">
        <v>89</v>
      </c>
      <c r="D84" s="2">
        <v>91</v>
      </c>
      <c r="E84" s="2">
        <v>92</v>
      </c>
      <c r="F84" s="2">
        <v>90</v>
      </c>
      <c r="G84" s="32">
        <f>AVERAGE(B84:F84)</f>
        <v>89.6</v>
      </c>
      <c r="J84" s="26"/>
      <c r="K84" s="26"/>
      <c r="L84" s="26"/>
      <c r="M84" s="26"/>
      <c r="N84" s="26"/>
      <c r="O84" s="30" t="s">
        <v>30</v>
      </c>
      <c r="P84" s="2">
        <v>86</v>
      </c>
      <c r="Q84" s="2">
        <v>87</v>
      </c>
      <c r="R84" s="2">
        <v>79</v>
      </c>
      <c r="S84" s="2">
        <v>85</v>
      </c>
      <c r="T84" s="2"/>
      <c r="U84" s="32">
        <f>AVERAGE(P84:T84)</f>
        <v>84.25</v>
      </c>
    </row>
    <row r="85" spans="1:21" s="25" customFormat="1" ht="12.75">
      <c r="A85" s="30" t="s">
        <v>25</v>
      </c>
      <c r="B85" s="2">
        <v>88</v>
      </c>
      <c r="C85" s="2">
        <v>76</v>
      </c>
      <c r="D85" s="2">
        <v>79</v>
      </c>
      <c r="E85" s="2">
        <v>83</v>
      </c>
      <c r="F85" s="2"/>
      <c r="G85" s="32">
        <f>AVERAGE(B85:F85)</f>
        <v>81.5</v>
      </c>
      <c r="J85" s="26"/>
      <c r="K85" s="26"/>
      <c r="L85" s="26"/>
      <c r="M85" s="26"/>
      <c r="N85" s="26"/>
      <c r="O85" s="30" t="s">
        <v>33</v>
      </c>
      <c r="P85" s="2">
        <v>89</v>
      </c>
      <c r="Q85" s="2">
        <v>80</v>
      </c>
      <c r="R85" s="2">
        <v>88</v>
      </c>
      <c r="S85" s="2">
        <v>78</v>
      </c>
      <c r="T85" s="2"/>
      <c r="U85" s="32">
        <f>AVERAGE(P85:T85)</f>
        <v>83.75</v>
      </c>
    </row>
    <row r="86" spans="1:21" s="25" customFormat="1" ht="12.75">
      <c r="A86" s="30" t="s">
        <v>42</v>
      </c>
      <c r="B86" s="2">
        <v>90</v>
      </c>
      <c r="C86" s="2">
        <v>90</v>
      </c>
      <c r="D86" s="2">
        <v>91</v>
      </c>
      <c r="E86" s="2">
        <v>93</v>
      </c>
      <c r="F86" s="2">
        <v>90</v>
      </c>
      <c r="G86" s="32">
        <f>AVERAGE(B86:F86)</f>
        <v>90.8</v>
      </c>
      <c r="J86" s="26"/>
      <c r="K86" s="26"/>
      <c r="L86" s="26"/>
      <c r="M86" s="26"/>
      <c r="N86" s="26"/>
      <c r="O86" s="30" t="s">
        <v>37</v>
      </c>
      <c r="P86" s="2">
        <v>80</v>
      </c>
      <c r="Q86" s="2">
        <v>81</v>
      </c>
      <c r="R86" s="2">
        <v>88</v>
      </c>
      <c r="S86" s="2">
        <v>84</v>
      </c>
      <c r="T86" s="2"/>
      <c r="U86" s="32">
        <f>AVERAGE(P86:T86)</f>
        <v>83.25</v>
      </c>
    </row>
    <row r="87" spans="1:21" s="25" customFormat="1" ht="12.75">
      <c r="A87" s="30" t="s">
        <v>43</v>
      </c>
      <c r="B87" s="2">
        <v>93</v>
      </c>
      <c r="C87" s="2">
        <v>90</v>
      </c>
      <c r="D87" s="2">
        <v>91</v>
      </c>
      <c r="E87" s="2">
        <v>92</v>
      </c>
      <c r="F87" s="2">
        <v>92</v>
      </c>
      <c r="G87" s="32">
        <f>AVERAGE(B87:F87)</f>
        <v>91.6</v>
      </c>
      <c r="J87" s="26"/>
      <c r="K87" s="26"/>
      <c r="L87" s="26"/>
      <c r="M87" s="26"/>
      <c r="N87" s="26"/>
      <c r="O87" s="30" t="s">
        <v>11</v>
      </c>
      <c r="P87" s="2">
        <v>87</v>
      </c>
      <c r="Q87" s="2">
        <v>88</v>
      </c>
      <c r="R87" s="2">
        <v>77</v>
      </c>
      <c r="S87" s="2">
        <v>81</v>
      </c>
      <c r="T87" s="2">
        <v>82</v>
      </c>
      <c r="U87" s="32">
        <f>AVERAGE(P87:T87)</f>
        <v>83</v>
      </c>
    </row>
    <row r="88" spans="1:21" s="25" customFormat="1" ht="12.75">
      <c r="A88" s="30" t="s">
        <v>11</v>
      </c>
      <c r="B88" s="2">
        <v>87</v>
      </c>
      <c r="C88" s="2">
        <v>88</v>
      </c>
      <c r="D88" s="2">
        <v>77</v>
      </c>
      <c r="E88" s="2">
        <v>81</v>
      </c>
      <c r="F88" s="2">
        <v>82</v>
      </c>
      <c r="G88" s="32">
        <f>AVERAGE(B88:F88)</f>
        <v>83</v>
      </c>
      <c r="J88" s="26"/>
      <c r="K88" s="26"/>
      <c r="L88" s="26"/>
      <c r="M88" s="26"/>
      <c r="N88" s="26"/>
      <c r="O88" s="30" t="s">
        <v>25</v>
      </c>
      <c r="P88" s="2">
        <v>88</v>
      </c>
      <c r="Q88" s="2">
        <v>76</v>
      </c>
      <c r="R88" s="2">
        <v>79</v>
      </c>
      <c r="S88" s="2">
        <v>83</v>
      </c>
      <c r="T88" s="2"/>
      <c r="U88" s="32">
        <f>AVERAGE(P88:T88)</f>
        <v>81.5</v>
      </c>
    </row>
    <row r="89" spans="1:21" ht="12.75">
      <c r="A89" s="33" t="s">
        <v>8</v>
      </c>
      <c r="B89" s="34">
        <v>89</v>
      </c>
      <c r="C89" s="34">
        <v>90</v>
      </c>
      <c r="D89" s="34">
        <v>94</v>
      </c>
      <c r="E89" s="34">
        <v>90</v>
      </c>
      <c r="F89" s="34">
        <v>85</v>
      </c>
      <c r="G89" s="35">
        <f>AVERAGE(B89:F89)</f>
        <v>89.6</v>
      </c>
      <c r="O89" s="33" t="s">
        <v>38</v>
      </c>
      <c r="P89" s="34">
        <v>64</v>
      </c>
      <c r="Q89" s="34">
        <v>72</v>
      </c>
      <c r="R89" s="34">
        <v>70</v>
      </c>
      <c r="S89" s="34">
        <v>86</v>
      </c>
      <c r="T89" s="34"/>
      <c r="U89" s="35">
        <f>AVERAGE(P89:T89)</f>
        <v>73</v>
      </c>
    </row>
  </sheetData>
  <sheetProtection selectLockedCells="1" selectUnlockedCells="1"/>
  <mergeCells count="5">
    <mergeCell ref="A1:V1"/>
    <mergeCell ref="O26:U29"/>
    <mergeCell ref="A57:V57"/>
    <mergeCell ref="B59:E59"/>
    <mergeCell ref="P59:S59"/>
  </mergeCells>
  <printOptions horizontalCentered="1"/>
  <pageMargins left="0.5513888888888889" right="0.3541666666666667" top="0.55" bottom="0.65" header="0.5118055555555555" footer="0.5118055555555555"/>
  <pageSetup fitToHeight="0" fitToWidth="1" horizontalDpi="300" verticalDpi="300" orientation="portrait" paperSize="9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Tony Clayton</cp:lastModifiedBy>
  <cp:lastPrinted>2015-05-16T20:07:23Z</cp:lastPrinted>
  <dcterms:created xsi:type="dcterms:W3CDTF">1999-01-06T09:31:21Z</dcterms:created>
  <dcterms:modified xsi:type="dcterms:W3CDTF">2017-12-23T11:50:44Z</dcterms:modified>
  <cp:category/>
  <cp:version/>
  <cp:contentType/>
  <cp:contentStatus/>
  <cp:revision>2</cp:revision>
</cp:coreProperties>
</file>