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structions" sheetId="1" r:id="rId1"/>
    <sheet name="6 teams_sah" sheetId="2" r:id="rId2"/>
    <sheet name="Contacts" sheetId="3" r:id="rId3"/>
    <sheet name="Macros" sheetId="4" state="hidden" r:id="rId4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9"/>
            <color indexed="8"/>
            <rFont val="Tahoma"/>
            <family val="2"/>
          </rPr>
          <t xml:space="preserve">Simon Hughes:
</t>
        </r>
        <r>
          <rPr>
            <sz val="9"/>
            <color indexed="8"/>
            <rFont val="Tahoma"/>
            <family val="2"/>
          </rPr>
          <t>Shot by Ted baker</t>
        </r>
      </text>
    </comment>
  </commentList>
</comments>
</file>

<file path=xl/sharedStrings.xml><?xml version="1.0" encoding="utf-8"?>
<sst xmlns="http://schemas.openxmlformats.org/spreadsheetml/2006/main" count="96" uniqueCount="75">
  <si>
    <t>Print this sheet to help you through the process.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</si>
  <si>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</si>
  <si>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</si>
  <si>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</si>
  <si>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</si>
  <si>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</si>
  <si>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 xml:space="preserve">If you have any queries or helpful comments to improve these sheets please contact Philip Dobson at Berkhamsted School, pdobson@berkhamstedschool.org 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</si>
  <si>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</si>
  <si>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</si>
  <si>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</si>
  <si>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</si>
  <si>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</si>
  <si>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</si>
  <si>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</si>
  <si>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</si>
  <si>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</si>
  <si>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</si>
  <si>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</si>
  <si>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</si>
  <si>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</si>
  <si>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</si>
  <si>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BSSRA Autumn League 2017  Section 2 - Division 5</t>
  </si>
  <si>
    <t>Abingdon C</t>
  </si>
  <si>
    <t>Mean</t>
  </si>
  <si>
    <t>Keighley N</t>
  </si>
  <si>
    <t>Maclennan B</t>
  </si>
  <si>
    <t>Martin F</t>
  </si>
  <si>
    <t>Griggs A</t>
  </si>
  <si>
    <t>Total</t>
  </si>
  <si>
    <t>Handicapped Total</t>
  </si>
  <si>
    <t>Ellesmere E</t>
  </si>
  <si>
    <t xml:space="preserve">                                                  </t>
  </si>
  <si>
    <t>Joynson G</t>
  </si>
  <si>
    <t>Kilgannon C</t>
  </si>
  <si>
    <t>Evans H</t>
  </si>
  <si>
    <t>Simon Hughes</t>
  </si>
  <si>
    <t>O'Brien A</t>
  </si>
  <si>
    <t>Gresham's H</t>
  </si>
  <si>
    <t xml:space="preserve"> </t>
  </si>
  <si>
    <t>Armstrong D</t>
  </si>
  <si>
    <t>Robson F</t>
  </si>
  <si>
    <t>Tongyai P</t>
  </si>
  <si>
    <t>Wilson J</t>
  </si>
  <si>
    <t>The Perse I</t>
  </si>
  <si>
    <t>Baig R</t>
  </si>
  <si>
    <t>Romanos N</t>
  </si>
  <si>
    <t>Sardesai N</t>
  </si>
  <si>
    <t>Clubb J</t>
  </si>
  <si>
    <t>Westminster B</t>
  </si>
  <si>
    <t>Atkins J</t>
  </si>
  <si>
    <t>Lloyd T</t>
  </si>
  <si>
    <t>Benedict M</t>
  </si>
  <si>
    <t>Kang R</t>
  </si>
  <si>
    <t>Score Table</t>
  </si>
  <si>
    <t>Position</t>
  </si>
  <si>
    <t>Woodbridge A</t>
  </si>
  <si>
    <t>Long C</t>
  </si>
  <si>
    <t>Martin J</t>
  </si>
  <si>
    <t>Pickersgill A</t>
  </si>
  <si>
    <t>Buchanan O</t>
  </si>
  <si>
    <t>AJsmith101@hotmail.com</t>
  </si>
  <si>
    <t>Greshams</t>
  </si>
  <si>
    <t>fgrounds@greshams.com</t>
  </si>
  <si>
    <t>Westminister B</t>
  </si>
  <si>
    <t>andybrooker@westminster.org.uk</t>
  </si>
  <si>
    <t>Perse</t>
  </si>
  <si>
    <t>kcpilcher@perse.co.uk</t>
  </si>
  <si>
    <t>kpilchersnr@hotmail.com</t>
  </si>
  <si>
    <t>woodbridge</t>
  </si>
  <si>
    <t>arogers@woodbridgeschool.org.uk</t>
  </si>
  <si>
    <t>ellesmere</t>
  </si>
  <si>
    <t>theledge@davidtricia2015.plus.com</t>
  </si>
  <si>
    <t>send woodbridge B to</t>
  </si>
  <si>
    <t>hylton@adcroft.com</t>
  </si>
  <si>
    <t>6. Hylton Adcroft Mount Pleasant, Rhandirmwyn, Llandovery, SA20 0NY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</si>
</sst>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3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10"/>
      <name val="Trebuchet MS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164" fontId="10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6" fontId="7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11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Jsmith101@hotmail.com" TargetMode="External" /><Relationship Id="rId2" Type="http://schemas.openxmlformats.org/officeDocument/2006/relationships/hyperlink" Target="mailto:fgrounds@greshams.com" TargetMode="External" /><Relationship Id="rId3" Type="http://schemas.openxmlformats.org/officeDocument/2006/relationships/hyperlink" Target="mailto:andybrooker@westminster.org.uk" TargetMode="External" /><Relationship Id="rId4" Type="http://schemas.openxmlformats.org/officeDocument/2006/relationships/hyperlink" Target="mailto:kcpilcher@perse.co.uk" TargetMode="External" /><Relationship Id="rId5" Type="http://schemas.openxmlformats.org/officeDocument/2006/relationships/hyperlink" Target="mailto:kpilchersnr@hotmail.com" TargetMode="External" /><Relationship Id="rId6" Type="http://schemas.openxmlformats.org/officeDocument/2006/relationships/hyperlink" Target="mailto:arogers@woodbridgeschool.org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Zeros="0" workbookViewId="0" topLeftCell="A7">
      <selection activeCell="A23" sqref="A23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6" ht="12.75">
      <c r="E6" s="2" t="s">
        <v>5</v>
      </c>
    </row>
    <row r="7" ht="12.75">
      <c r="A7" s="2"/>
    </row>
    <row r="8" ht="12.75">
      <c r="A8" t="s">
        <v>6</v>
      </c>
    </row>
    <row r="9" ht="12.75">
      <c r="A9" s="2"/>
    </row>
    <row r="10" ht="12.75">
      <c r="A10" s="2" t="s">
        <v>7</v>
      </c>
    </row>
    <row r="11" ht="12.75">
      <c r="A11" s="2"/>
    </row>
    <row r="12" ht="12.75">
      <c r="A12" s="2" t="s">
        <v>8</v>
      </c>
    </row>
    <row r="13" ht="12.75">
      <c r="A13" s="2"/>
    </row>
    <row r="14" ht="12.75">
      <c r="A14" s="3" t="s">
        <v>9</v>
      </c>
    </row>
    <row r="15" ht="12.75">
      <c r="A15" s="3" t="s">
        <v>10</v>
      </c>
    </row>
    <row r="16" ht="12.75">
      <c r="A16" s="3" t="s">
        <v>11</v>
      </c>
    </row>
    <row r="17" ht="12.75">
      <c r="A17" s="3" t="s">
        <v>12</v>
      </c>
    </row>
    <row r="18" ht="12.75">
      <c r="A18" s="3" t="s">
        <v>13</v>
      </c>
    </row>
    <row r="19" ht="12.75">
      <c r="A19" s="3" t="s">
        <v>14</v>
      </c>
    </row>
    <row r="20" ht="12.75">
      <c r="A20" s="3" t="s">
        <v>15</v>
      </c>
    </row>
    <row r="21" ht="12.75">
      <c r="A21" s="3" t="s">
        <v>16</v>
      </c>
    </row>
    <row r="22" ht="12.75">
      <c r="A22" s="3" t="s">
        <v>17</v>
      </c>
    </row>
    <row r="23" ht="12.75">
      <c r="A23" s="3"/>
    </row>
    <row r="24" ht="12.75">
      <c r="A24" s="2" t="s">
        <v>18</v>
      </c>
    </row>
    <row r="25" ht="12.75">
      <c r="A25" s="2" t="s">
        <v>19</v>
      </c>
    </row>
    <row r="26" ht="12.75">
      <c r="A26" s="2" t="s">
        <v>20</v>
      </c>
    </row>
  </sheetData>
  <sheetProtection selectLockedCells="1" selectUnlockedCells="1"/>
  <printOptions/>
  <pageMargins left="0.24027777777777778" right="0.1701388888888889" top="1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workbookViewId="0" topLeftCell="A1">
      <selection activeCell="X58" sqref="X58"/>
    </sheetView>
  </sheetViews>
  <sheetFormatPr defaultColWidth="9.140625" defaultRowHeight="12.75"/>
  <cols>
    <col min="1" max="1" width="19.7109375" style="4" customWidth="1"/>
    <col min="2" max="4" width="4.421875" style="5" customWidth="1"/>
    <col min="5" max="6" width="4.7109375" style="5" customWidth="1"/>
    <col min="7" max="7" width="5.7109375" style="6" customWidth="1"/>
    <col min="8" max="8" width="1.28515625" style="4" customWidth="1"/>
    <col min="9" max="9" width="0" style="4" hidden="1" customWidth="1"/>
    <col min="10" max="14" width="0" style="5" hidden="1" customWidth="1"/>
    <col min="15" max="15" width="18.57421875" style="4" customWidth="1"/>
    <col min="16" max="20" width="4.7109375" style="4" customWidth="1"/>
    <col min="21" max="21" width="5.7109375" style="4" customWidth="1"/>
    <col min="22" max="16384" width="9.140625" style="4" customWidth="1"/>
  </cols>
  <sheetData>
    <row r="1" spans="1:22" ht="12.75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8"/>
    </row>
    <row r="3" spans="1:7" ht="12.75">
      <c r="A3" s="9"/>
      <c r="B3" s="10"/>
      <c r="C3" s="10"/>
      <c r="D3" s="10"/>
      <c r="E3" s="10"/>
      <c r="F3" s="10"/>
      <c r="G3" s="8"/>
    </row>
    <row r="4" spans="1:7" ht="16.5">
      <c r="A4" s="9" t="s">
        <v>22</v>
      </c>
      <c r="G4" s="11" t="s">
        <v>23</v>
      </c>
    </row>
    <row r="5" spans="1:7" ht="16.5">
      <c r="A5" s="4" t="s">
        <v>24</v>
      </c>
      <c r="B5" s="5">
        <v>94</v>
      </c>
      <c r="C5" s="5">
        <v>90</v>
      </c>
      <c r="D5" s="5">
        <v>94</v>
      </c>
      <c r="E5" s="5">
        <v>91</v>
      </c>
      <c r="G5" s="8">
        <f>AVERAGE(B5:F5)</f>
        <v>92.25</v>
      </c>
    </row>
    <row r="6" spans="1:7" ht="16.5">
      <c r="A6" s="4" t="s">
        <v>25</v>
      </c>
      <c r="B6" s="5">
        <v>98</v>
      </c>
      <c r="C6" s="5">
        <v>93</v>
      </c>
      <c r="D6" s="5">
        <v>95</v>
      </c>
      <c r="E6" s="5">
        <v>97</v>
      </c>
      <c r="G6" s="8">
        <f>AVERAGE(B6:F6)</f>
        <v>95.75</v>
      </c>
    </row>
    <row r="7" spans="1:7" ht="16.5">
      <c r="A7" s="4" t="s">
        <v>26</v>
      </c>
      <c r="B7" s="5">
        <v>95</v>
      </c>
      <c r="C7" s="5">
        <v>100</v>
      </c>
      <c r="D7" s="5">
        <v>97</v>
      </c>
      <c r="E7" s="5">
        <v>99</v>
      </c>
      <c r="G7" s="8">
        <f>AVERAGE(B7:F7)</f>
        <v>97.75</v>
      </c>
    </row>
    <row r="8" spans="1:7" ht="12.75">
      <c r="A8" s="4" t="s">
        <v>27</v>
      </c>
      <c r="B8" s="5">
        <v>95</v>
      </c>
      <c r="C8" s="5">
        <v>97</v>
      </c>
      <c r="D8" s="5">
        <v>95</v>
      </c>
      <c r="E8" s="5">
        <v>94</v>
      </c>
      <c r="G8" s="8">
        <f>AVERAGE(B8:F8)</f>
        <v>95.25</v>
      </c>
    </row>
    <row r="9" spans="1:7" ht="12.75">
      <c r="A9" s="12" t="s">
        <v>28</v>
      </c>
      <c r="B9" s="13">
        <f>SUM(B5:B8)</f>
        <v>382</v>
      </c>
      <c r="C9" s="13">
        <f>SUM(C5:C8)</f>
        <v>380</v>
      </c>
      <c r="D9" s="13">
        <f>SUM(D5:D8)</f>
        <v>381</v>
      </c>
      <c r="E9" s="13">
        <f>SUM(E5:E8)</f>
        <v>381</v>
      </c>
      <c r="F9" s="13">
        <f>SUM(F5:F8)</f>
        <v>0</v>
      </c>
      <c r="G9" s="14">
        <f>AVERAGE(B9:F9)</f>
        <v>304.8</v>
      </c>
    </row>
    <row r="10" spans="1:7" ht="12.75">
      <c r="A10" s="12" t="s">
        <v>29</v>
      </c>
      <c r="B10" s="15">
        <f>IF(B9=0,0,B9+$P25)</f>
        <v>382</v>
      </c>
      <c r="C10" s="15">
        <f>IF(C9=0,0,C9+$P25)</f>
        <v>380</v>
      </c>
      <c r="D10" s="15">
        <f>IF(D9=0,0,D9+$P25)</f>
        <v>381</v>
      </c>
      <c r="E10" s="15">
        <f>IF(E9=0,0,E9+$P25)</f>
        <v>381</v>
      </c>
      <c r="F10" s="15">
        <f>IF(F9=0,0,F9+$P25)</f>
        <v>0</v>
      </c>
      <c r="G10" s="14">
        <f>AVERAGE(B10:F10)</f>
        <v>304.8</v>
      </c>
    </row>
    <row r="11" spans="1:6" ht="12.75">
      <c r="A11" s="16"/>
      <c r="B11" s="15"/>
      <c r="C11" s="15"/>
      <c r="D11" s="15"/>
      <c r="E11" s="15" t="s">
        <v>29</v>
      </c>
      <c r="F11" s="17">
        <f>SUM(B10:F10)</f>
        <v>1524</v>
      </c>
    </row>
    <row r="12" spans="1:7" ht="12.75">
      <c r="A12" s="9" t="s">
        <v>30</v>
      </c>
      <c r="B12" s="18"/>
      <c r="C12" s="18"/>
      <c r="D12" s="18"/>
      <c r="E12" s="18"/>
      <c r="F12" s="18"/>
      <c r="G12" s="8" t="s">
        <v>31</v>
      </c>
    </row>
    <row r="13" spans="1:7" ht="12.75">
      <c r="A13" s="4" t="s">
        <v>32</v>
      </c>
      <c r="B13" s="5">
        <v>95</v>
      </c>
      <c r="C13" s="5">
        <v>97</v>
      </c>
      <c r="D13" s="5">
        <v>98</v>
      </c>
      <c r="E13" s="5">
        <v>91</v>
      </c>
      <c r="G13" s="8">
        <f>AVERAGE(B13:F13)</f>
        <v>95.25</v>
      </c>
    </row>
    <row r="14" spans="1:7" ht="12.75">
      <c r="A14" s="4" t="s">
        <v>33</v>
      </c>
      <c r="B14" s="5">
        <v>93</v>
      </c>
      <c r="C14" s="5">
        <v>97</v>
      </c>
      <c r="D14" s="5">
        <v>95</v>
      </c>
      <c r="E14" s="5">
        <v>98</v>
      </c>
      <c r="G14" s="8">
        <f>AVERAGE(B14:F14)</f>
        <v>95.75</v>
      </c>
    </row>
    <row r="15" spans="1:16" ht="12.75">
      <c r="A15" s="4" t="s">
        <v>34</v>
      </c>
      <c r="B15" s="5">
        <v>97</v>
      </c>
      <c r="C15" s="5">
        <v>98</v>
      </c>
      <c r="D15" s="5">
        <v>95</v>
      </c>
      <c r="E15" s="5">
        <v>98</v>
      </c>
      <c r="G15" s="8">
        <f>AVERAGE(B15:F15)</f>
        <v>97</v>
      </c>
      <c r="P15" s="4" t="s">
        <v>35</v>
      </c>
    </row>
    <row r="16" spans="1:19" ht="12.75">
      <c r="A16" s="4" t="s">
        <v>36</v>
      </c>
      <c r="B16" s="5">
        <v>97</v>
      </c>
      <c r="C16" s="5">
        <v>95</v>
      </c>
      <c r="D16" s="5">
        <v>96</v>
      </c>
      <c r="E16" s="5">
        <v>96</v>
      </c>
      <c r="G16" s="8">
        <f>AVERAGE(B16:F16)</f>
        <v>96</v>
      </c>
      <c r="O16" s="5"/>
      <c r="P16" s="19">
        <v>43070</v>
      </c>
      <c r="Q16" s="19"/>
      <c r="R16" s="19"/>
      <c r="S16" s="19"/>
    </row>
    <row r="17" spans="1:19" ht="12.75">
      <c r="A17" s="12" t="s">
        <v>28</v>
      </c>
      <c r="B17" s="13">
        <f>SUM(B13:B16)</f>
        <v>382</v>
      </c>
      <c r="C17" s="13">
        <f>SUM(C13:C16)</f>
        <v>387</v>
      </c>
      <c r="D17" s="13">
        <f>SUM(D13:D16)</f>
        <v>384</v>
      </c>
      <c r="E17" s="13">
        <f>SUM(E13:E16)</f>
        <v>383</v>
      </c>
      <c r="F17" s="13">
        <f>SUM(F13:F16)</f>
        <v>0</v>
      </c>
      <c r="G17" s="14">
        <f>AVERAGE(B17:F17)</f>
        <v>307.2</v>
      </c>
      <c r="O17" s="5"/>
      <c r="P17" s="20"/>
      <c r="Q17" s="5"/>
      <c r="R17" s="5"/>
      <c r="S17" s="5"/>
    </row>
    <row r="18" spans="1:15" ht="12.75">
      <c r="A18" s="12" t="s">
        <v>29</v>
      </c>
      <c r="B18" s="15">
        <f>IF(B17=0,0,B17+$P26)</f>
        <v>382</v>
      </c>
      <c r="C18" s="15">
        <f>IF(C17=0,0,C17+$P26)</f>
        <v>387</v>
      </c>
      <c r="D18" s="15">
        <f>IF(D17=0,0,D17+$P26)</f>
        <v>384</v>
      </c>
      <c r="E18" s="15">
        <f>IF(E17=0,0,E17+$P26)</f>
        <v>383</v>
      </c>
      <c r="F18" s="15">
        <f>IF(F17=0,0,F17+$P26)</f>
        <v>0</v>
      </c>
      <c r="G18" s="14">
        <f>AVERAGE(B18:F18)</f>
        <v>307.2</v>
      </c>
      <c r="O18" s="21"/>
    </row>
    <row r="19" spans="1:15" ht="12.75">
      <c r="A19" s="16"/>
      <c r="B19" s="15"/>
      <c r="C19" s="15"/>
      <c r="D19" s="15"/>
      <c r="E19" s="15" t="s">
        <v>29</v>
      </c>
      <c r="F19" s="17">
        <f>SUM(B18:F18)</f>
        <v>1536</v>
      </c>
      <c r="O19" s="21"/>
    </row>
    <row r="20" spans="1:15" ht="12.75">
      <c r="A20" s="9" t="s">
        <v>37</v>
      </c>
      <c r="B20" s="22"/>
      <c r="C20" s="22"/>
      <c r="D20" s="22"/>
      <c r="E20" s="22"/>
      <c r="F20" s="22"/>
      <c r="G20" s="8" t="s">
        <v>38</v>
      </c>
      <c r="O20" s="21"/>
    </row>
    <row r="21" spans="1:15" ht="12.75">
      <c r="A21" s="4" t="s">
        <v>39</v>
      </c>
      <c r="B21" s="5">
        <v>95</v>
      </c>
      <c r="C21" s="5">
        <v>98</v>
      </c>
      <c r="D21" s="5">
        <v>96</v>
      </c>
      <c r="E21" s="5">
        <v>97</v>
      </c>
      <c r="G21" s="8">
        <f>AVERAGE(B21:F21)</f>
        <v>96.5</v>
      </c>
      <c r="O21" s="21"/>
    </row>
    <row r="22" spans="1:7" ht="12.75">
      <c r="A22" s="4" t="s">
        <v>40</v>
      </c>
      <c r="B22" s="5">
        <v>99</v>
      </c>
      <c r="C22" s="5">
        <v>99</v>
      </c>
      <c r="D22" s="5">
        <v>97</v>
      </c>
      <c r="E22" s="5">
        <v>94</v>
      </c>
      <c r="G22" s="8">
        <f>AVERAGE(B22:F22)</f>
        <v>97.25</v>
      </c>
    </row>
    <row r="23" spans="1:7" ht="12.75">
      <c r="A23" s="4" t="s">
        <v>41</v>
      </c>
      <c r="B23" s="5">
        <v>98</v>
      </c>
      <c r="C23" s="5">
        <v>98</v>
      </c>
      <c r="D23" s="5">
        <v>97</v>
      </c>
      <c r="E23" s="5">
        <v>95</v>
      </c>
      <c r="G23" s="8">
        <f>AVERAGE(B23:F23)</f>
        <v>97</v>
      </c>
    </row>
    <row r="24" spans="1:15" ht="12.75">
      <c r="A24" s="4" t="s">
        <v>42</v>
      </c>
      <c r="B24" s="5">
        <v>97</v>
      </c>
      <c r="C24" s="5">
        <v>99</v>
      </c>
      <c r="D24" s="5">
        <v>96</v>
      </c>
      <c r="E24" s="5">
        <v>97</v>
      </c>
      <c r="G24" s="8">
        <f>AVERAGE(B24:F24)</f>
        <v>97.25</v>
      </c>
      <c r="O24" s="23"/>
    </row>
    <row r="25" spans="1:16" ht="12.75">
      <c r="A25" s="12" t="s">
        <v>28</v>
      </c>
      <c r="B25" s="13">
        <f>SUM(B21:B24)</f>
        <v>389</v>
      </c>
      <c r="C25" s="13">
        <f>SUM(C21:C24)</f>
        <v>394</v>
      </c>
      <c r="D25" s="13">
        <f>SUM(D21:D24)</f>
        <v>386</v>
      </c>
      <c r="E25" s="13">
        <f>SUM(E21:E24)</f>
        <v>383</v>
      </c>
      <c r="F25" s="13">
        <f>SUM(F21:F24)</f>
        <v>0</v>
      </c>
      <c r="G25" s="14">
        <f>AVERAGE(B25:F25)</f>
        <v>310.4</v>
      </c>
      <c r="O25" s="9"/>
      <c r="P25" s="24"/>
    </row>
    <row r="26" spans="1:16" ht="12.75">
      <c r="A26" s="12" t="s">
        <v>29</v>
      </c>
      <c r="B26" s="15">
        <f>IF(B25=0,0,B25+$P27)</f>
        <v>389</v>
      </c>
      <c r="C26" s="15">
        <f>IF(C25=0,0,C25+$P27)</f>
        <v>394</v>
      </c>
      <c r="D26" s="15">
        <f>IF(D25=0,0,D25+$P27)</f>
        <v>386</v>
      </c>
      <c r="E26" s="15">
        <f>IF(E25=0,0,E25+$P27)</f>
        <v>383</v>
      </c>
      <c r="F26" s="15">
        <f>IF(F25=0,0,F25+$P27)</f>
        <v>0</v>
      </c>
      <c r="G26" s="14">
        <f>AVERAGE(B26:F26)</f>
        <v>310.4</v>
      </c>
      <c r="O26" s="9"/>
      <c r="P26" s="24"/>
    </row>
    <row r="27" spans="1:16" ht="12.75">
      <c r="A27" s="16"/>
      <c r="B27" s="15"/>
      <c r="C27" s="15"/>
      <c r="D27" s="15"/>
      <c r="E27" s="15" t="s">
        <v>29</v>
      </c>
      <c r="F27" s="17">
        <f>SUM(B26:F26)</f>
        <v>1552</v>
      </c>
      <c r="O27" s="9"/>
      <c r="P27" s="24"/>
    </row>
    <row r="28" spans="1:16" ht="12.75">
      <c r="A28" s="9" t="s">
        <v>43</v>
      </c>
      <c r="B28" s="18"/>
      <c r="C28" s="18"/>
      <c r="D28" s="18"/>
      <c r="E28" s="18"/>
      <c r="F28" s="18"/>
      <c r="G28" s="8" t="s">
        <v>38</v>
      </c>
      <c r="O28" s="9"/>
      <c r="P28" s="24"/>
    </row>
    <row r="29" spans="1:16" ht="12.75">
      <c r="A29" s="4" t="s">
        <v>44</v>
      </c>
      <c r="B29" s="5">
        <v>94</v>
      </c>
      <c r="C29" s="5">
        <v>93</v>
      </c>
      <c r="D29" s="5">
        <v>94</v>
      </c>
      <c r="E29" s="5">
        <v>91</v>
      </c>
      <c r="G29" s="8">
        <f>AVERAGE(B29:F29)</f>
        <v>93</v>
      </c>
      <c r="O29" s="25"/>
      <c r="P29" s="24"/>
    </row>
    <row r="30" spans="1:16" ht="12.75">
      <c r="A30" s="4" t="s">
        <v>45</v>
      </c>
      <c r="B30" s="5">
        <v>92</v>
      </c>
      <c r="C30" s="5">
        <v>99</v>
      </c>
      <c r="D30" s="5">
        <v>93</v>
      </c>
      <c r="E30" s="5">
        <v>93</v>
      </c>
      <c r="G30" s="8">
        <f>AVERAGE(B30:F30)</f>
        <v>94.25</v>
      </c>
      <c r="O30" s="25"/>
      <c r="P30" s="24"/>
    </row>
    <row r="31" spans="1:7" ht="12.75">
      <c r="A31" s="4" t="s">
        <v>46</v>
      </c>
      <c r="B31" s="5">
        <v>95</v>
      </c>
      <c r="C31" s="5">
        <v>94</v>
      </c>
      <c r="D31" s="5">
        <v>95</v>
      </c>
      <c r="E31" s="5">
        <v>97</v>
      </c>
      <c r="G31" s="8">
        <f>AVERAGE(B31:F31)</f>
        <v>95.25</v>
      </c>
    </row>
    <row r="32" spans="1:7" ht="12.75">
      <c r="A32" s="4" t="s">
        <v>47</v>
      </c>
      <c r="B32" s="5">
        <v>95</v>
      </c>
      <c r="C32" s="5">
        <v>96</v>
      </c>
      <c r="D32" s="5">
        <v>91</v>
      </c>
      <c r="E32" s="5">
        <v>95</v>
      </c>
      <c r="G32" s="8">
        <f>AVERAGE(B32:F32)</f>
        <v>94.25</v>
      </c>
    </row>
    <row r="33" spans="1:7" ht="12.75">
      <c r="A33" s="12" t="s">
        <v>28</v>
      </c>
      <c r="B33" s="13">
        <f>SUM(B29:B32)</f>
        <v>376</v>
      </c>
      <c r="C33" s="13">
        <f>SUM(C29:C32)</f>
        <v>382</v>
      </c>
      <c r="D33" s="13">
        <f>SUM(D29:D32)</f>
        <v>373</v>
      </c>
      <c r="E33" s="13">
        <f>SUM(E29:E32)</f>
        <v>376</v>
      </c>
      <c r="F33" s="13">
        <f>SUM(F29:F32)</f>
        <v>0</v>
      </c>
      <c r="G33" s="14">
        <f>AVERAGE(B33:F33)</f>
        <v>301.4</v>
      </c>
    </row>
    <row r="34" spans="1:7" ht="12.75">
      <c r="A34" s="12" t="s">
        <v>29</v>
      </c>
      <c r="B34" s="15">
        <f>IF(B33=0,0,B33+$P28)</f>
        <v>376</v>
      </c>
      <c r="C34" s="15">
        <f>IF(C33=0,0,C33+$P28)</f>
        <v>382</v>
      </c>
      <c r="D34" s="15">
        <f>IF(D33=0,0,D33+$P28)</f>
        <v>373</v>
      </c>
      <c r="E34" s="15">
        <f>IF(E33=0,0,E33+$P28)</f>
        <v>376</v>
      </c>
      <c r="F34" s="15">
        <f>IF(F33=0,0,F33+$P28)</f>
        <v>0</v>
      </c>
      <c r="G34" s="14">
        <f>AVERAGE(B34:F34)</f>
        <v>301.4</v>
      </c>
    </row>
    <row r="35" spans="1:6" ht="12.75">
      <c r="A35" s="16"/>
      <c r="B35" s="15"/>
      <c r="C35" s="15"/>
      <c r="D35" s="15"/>
      <c r="E35" s="15" t="s">
        <v>29</v>
      </c>
      <c r="F35" s="17">
        <f>SUM(B34:F34)</f>
        <v>1507</v>
      </c>
    </row>
    <row r="36" spans="1:7" ht="12.75">
      <c r="A36" s="9" t="s">
        <v>48</v>
      </c>
      <c r="B36" s="18"/>
      <c r="C36" s="18"/>
      <c r="D36" s="18"/>
      <c r="E36" s="18"/>
      <c r="F36" s="18"/>
      <c r="G36" s="8" t="s">
        <v>38</v>
      </c>
    </row>
    <row r="37" spans="1:7" ht="12.75">
      <c r="A37" s="4" t="s">
        <v>49</v>
      </c>
      <c r="B37" s="5">
        <v>95</v>
      </c>
      <c r="C37" s="5">
        <v>95</v>
      </c>
      <c r="D37" s="5">
        <v>99</v>
      </c>
      <c r="E37" s="5">
        <v>97</v>
      </c>
      <c r="G37" s="8">
        <f>AVERAGE(B37:F37)</f>
        <v>96.5</v>
      </c>
    </row>
    <row r="38" spans="1:7" ht="12.75">
      <c r="A38" s="4" t="s">
        <v>50</v>
      </c>
      <c r="B38" s="5">
        <v>91</v>
      </c>
      <c r="C38" s="5">
        <v>92</v>
      </c>
      <c r="D38" s="5">
        <v>92</v>
      </c>
      <c r="E38" s="5">
        <v>99</v>
      </c>
      <c r="G38" s="8">
        <f>AVERAGE(B38:F38)</f>
        <v>93.5</v>
      </c>
    </row>
    <row r="39" spans="1:7" ht="12.75">
      <c r="A39" s="4" t="s">
        <v>51</v>
      </c>
      <c r="B39" s="5">
        <v>95</v>
      </c>
      <c r="C39" s="5">
        <v>94</v>
      </c>
      <c r="D39" s="5">
        <v>96</v>
      </c>
      <c r="E39" s="5">
        <v>96</v>
      </c>
      <c r="G39" s="8">
        <f>AVERAGE(B39:F39)</f>
        <v>95.25</v>
      </c>
    </row>
    <row r="40" spans="1:7" ht="12.75">
      <c r="A40" s="4" t="s">
        <v>52</v>
      </c>
      <c r="B40" s="5">
        <v>99</v>
      </c>
      <c r="C40" s="5">
        <v>95</v>
      </c>
      <c r="D40" s="5">
        <v>96</v>
      </c>
      <c r="E40" s="5">
        <v>98</v>
      </c>
      <c r="G40" s="8">
        <f>AVERAGE(B40:F40)</f>
        <v>97</v>
      </c>
    </row>
    <row r="41" spans="1:7" ht="12.75">
      <c r="A41" s="12" t="s">
        <v>28</v>
      </c>
      <c r="B41" s="13">
        <f>SUM(B37:B40)</f>
        <v>380</v>
      </c>
      <c r="C41" s="13">
        <f>SUM(C37:C40)</f>
        <v>376</v>
      </c>
      <c r="D41" s="13">
        <f>SUM(D37:D40)</f>
        <v>383</v>
      </c>
      <c r="E41" s="13">
        <f>SUM(E37:E40)</f>
        <v>390</v>
      </c>
      <c r="F41" s="13">
        <f>SUM(F37:F40)</f>
        <v>0</v>
      </c>
      <c r="G41" s="14">
        <f>AVERAGE(B41:F41)</f>
        <v>305.8</v>
      </c>
    </row>
    <row r="42" spans="1:22" ht="12.75">
      <c r="A42" s="12" t="s">
        <v>29</v>
      </c>
      <c r="B42" s="15">
        <f>IF(B41=0,0,B41+$P29)</f>
        <v>380</v>
      </c>
      <c r="C42" s="15">
        <f>IF(C41=0,0,C41+$P29)</f>
        <v>376</v>
      </c>
      <c r="D42" s="15">
        <f>IF(D41=0,0,D41+$P29)</f>
        <v>383</v>
      </c>
      <c r="E42" s="15">
        <f>IF(E41=0,0,E41+$P29)</f>
        <v>390</v>
      </c>
      <c r="F42" s="15">
        <f>IF(F41=0,0,F41+$P29)</f>
        <v>0</v>
      </c>
      <c r="G42" s="14">
        <f>AVERAGE(B42:F42)</f>
        <v>305.8</v>
      </c>
      <c r="O42" s="23" t="s">
        <v>53</v>
      </c>
      <c r="P42" s="23"/>
      <c r="Q42" s="23"/>
      <c r="R42" s="23"/>
      <c r="S42" s="23"/>
      <c r="T42" s="23"/>
      <c r="U42" s="5" t="s">
        <v>28</v>
      </c>
      <c r="V42" s="5" t="s">
        <v>54</v>
      </c>
    </row>
    <row r="43" spans="1:22" ht="12.75">
      <c r="A43" s="16"/>
      <c r="B43" s="15"/>
      <c r="C43" s="15"/>
      <c r="D43" s="15"/>
      <c r="E43" s="15" t="s">
        <v>29</v>
      </c>
      <c r="F43" s="17">
        <f>SUM(B42:F42)</f>
        <v>1529</v>
      </c>
      <c r="I43" s="4" t="str">
        <f>A4</f>
        <v>Abingdon C</v>
      </c>
      <c r="J43" s="26">
        <f>B10</f>
        <v>382</v>
      </c>
      <c r="K43" s="26">
        <f>C10</f>
        <v>380</v>
      </c>
      <c r="L43" s="26">
        <f>D10</f>
        <v>381</v>
      </c>
      <c r="M43" s="26">
        <f>E10</f>
        <v>381</v>
      </c>
      <c r="N43" s="26">
        <f>F10</f>
        <v>0</v>
      </c>
      <c r="O43" s="9" t="str">
        <f>A4</f>
        <v>Abingdon C</v>
      </c>
      <c r="P43" s="5">
        <f>IF(B10=0,0,RANK(J43,J43:J48,1))</f>
        <v>3</v>
      </c>
      <c r="Q43" s="5">
        <f>IF(C10=0,0,RANK(K43,K43:K48,1))</f>
        <v>2</v>
      </c>
      <c r="R43" s="5">
        <f>IF(D10=0,0,RANK(L43,L43:L48,1))</f>
        <v>3</v>
      </c>
      <c r="S43" s="5">
        <f>IF(E10=0,0,RANK(M43,M43:M48,1))</f>
        <v>2</v>
      </c>
      <c r="T43" s="5">
        <f>IF(F10=0,0,RANK(N43,N43:N48,1))</f>
        <v>0</v>
      </c>
      <c r="U43" s="5">
        <f>(SUM(P43:T43))</f>
        <v>10</v>
      </c>
      <c r="V43" s="5">
        <f>RANK(U43,U43:U48)</f>
        <v>5</v>
      </c>
    </row>
    <row r="44" spans="1:22" ht="12.75">
      <c r="A44" s="9" t="s">
        <v>55</v>
      </c>
      <c r="B44" s="18"/>
      <c r="C44" s="18"/>
      <c r="D44" s="18"/>
      <c r="E44" s="18"/>
      <c r="F44" s="18"/>
      <c r="G44" s="8" t="s">
        <v>38</v>
      </c>
      <c r="I44" s="4" t="str">
        <f>A12</f>
        <v>Ellesmere E</v>
      </c>
      <c r="J44" s="26">
        <f>B18</f>
        <v>382</v>
      </c>
      <c r="K44" s="26">
        <f>C18</f>
        <v>387</v>
      </c>
      <c r="L44" s="26">
        <f>D18</f>
        <v>384</v>
      </c>
      <c r="M44" s="26">
        <f>E18</f>
        <v>383</v>
      </c>
      <c r="N44" s="26">
        <f>F18</f>
        <v>0</v>
      </c>
      <c r="O44" s="9" t="str">
        <f>A12</f>
        <v>Ellesmere E</v>
      </c>
      <c r="P44" s="5">
        <f>IF(B18=0,0,RANK(J44,J43:J48,1))</f>
        <v>3</v>
      </c>
      <c r="Q44" s="5">
        <f>IF(C18=0,0,RANK(K44,K43:K48,1))</f>
        <v>5</v>
      </c>
      <c r="R44" s="5">
        <f>IF(D18=0,0,RANK(L44,L43:L48,1))</f>
        <v>5</v>
      </c>
      <c r="S44" s="5">
        <f>IF(E18=0,0,RANK(M44,M43:M48,1))</f>
        <v>3</v>
      </c>
      <c r="T44" s="5">
        <f>IF(F18=0,0,RANK(N44,N43:N48,1))</f>
        <v>0</v>
      </c>
      <c r="U44" s="5">
        <f>(SUM(P44:T44))</f>
        <v>16</v>
      </c>
      <c r="V44" s="5">
        <f>RANK(U44,U43:U48)</f>
        <v>2</v>
      </c>
    </row>
    <row r="45" spans="1:22" ht="12.75">
      <c r="A45" s="4" t="s">
        <v>56</v>
      </c>
      <c r="B45" s="5">
        <v>97</v>
      </c>
      <c r="C45" s="5">
        <v>92</v>
      </c>
      <c r="D45" s="5">
        <v>92</v>
      </c>
      <c r="E45" s="5">
        <v>96</v>
      </c>
      <c r="G45" s="8">
        <f>AVERAGE(B45:F45)</f>
        <v>94.25</v>
      </c>
      <c r="I45" s="4" t="str">
        <f>A20</f>
        <v>Gresham's H</v>
      </c>
      <c r="J45" s="26">
        <f>B26</f>
        <v>389</v>
      </c>
      <c r="K45" s="26">
        <f>C26</f>
        <v>394</v>
      </c>
      <c r="L45" s="26">
        <f>D26</f>
        <v>386</v>
      </c>
      <c r="M45" s="26">
        <f>E26</f>
        <v>383</v>
      </c>
      <c r="N45" s="26">
        <f>F26</f>
        <v>0</v>
      </c>
      <c r="O45" s="9" t="str">
        <f>A20</f>
        <v>Gresham's H</v>
      </c>
      <c r="P45" s="5">
        <f>IF(B26=0,0,RANK(J45,J43:J48,1))</f>
        <v>6</v>
      </c>
      <c r="Q45" s="5">
        <f>IF(C26=0,0,RANK(K45,K43:K48,1))</f>
        <v>6</v>
      </c>
      <c r="R45" s="5">
        <f>IF(D26=0,0,RANK(L45,L43:L48,1))</f>
        <v>6</v>
      </c>
      <c r="S45" s="5">
        <f>IF(E26=0,0,RANK(M45,M43:M48,1))</f>
        <v>3</v>
      </c>
      <c r="T45" s="5">
        <f>IF(F26=0,0,RANK(N45,N43:N48,1))</f>
        <v>0</v>
      </c>
      <c r="U45" s="5">
        <f>(SUM(P45:T45))</f>
        <v>21</v>
      </c>
      <c r="V45" s="5">
        <f>RANK(U45,U43:U48)</f>
        <v>1</v>
      </c>
    </row>
    <row r="46" spans="1:22" ht="12.75">
      <c r="A46" s="4" t="s">
        <v>57</v>
      </c>
      <c r="B46" s="5">
        <v>94</v>
      </c>
      <c r="C46" s="5">
        <v>94</v>
      </c>
      <c r="D46" s="5">
        <v>91</v>
      </c>
      <c r="E46" s="5">
        <v>96</v>
      </c>
      <c r="G46" s="8">
        <f>AVERAGE(B46:F46)</f>
        <v>93.75</v>
      </c>
      <c r="I46" s="4" t="str">
        <f>A28</f>
        <v>The Perse I</v>
      </c>
      <c r="J46" s="26">
        <f>B34</f>
        <v>376</v>
      </c>
      <c r="K46" s="26">
        <f>C34</f>
        <v>382</v>
      </c>
      <c r="L46" s="26">
        <f>D34</f>
        <v>373</v>
      </c>
      <c r="M46" s="26">
        <f>E34</f>
        <v>376</v>
      </c>
      <c r="N46" s="26">
        <f>F34</f>
        <v>0</v>
      </c>
      <c r="O46" s="9" t="str">
        <f>A28</f>
        <v>The Perse I</v>
      </c>
      <c r="P46" s="5">
        <f>IF(B34=0,0,RANK(J46,J43:J48,1))</f>
        <v>1</v>
      </c>
      <c r="Q46" s="5">
        <f>IF(C34=0,0,RANK(K46,K43:K48,1))</f>
        <v>3</v>
      </c>
      <c r="R46" s="5">
        <f>IF(D34=0,0,RANK(L46,L43:L48,1))</f>
        <v>1</v>
      </c>
      <c r="S46" s="5">
        <f>IF(E34=0,0,RANK(M46,M43:M48,1))</f>
        <v>1</v>
      </c>
      <c r="T46" s="5">
        <f>IF(F34=0,0,RANK(N46,N43:N48,1))</f>
        <v>0</v>
      </c>
      <c r="U46" s="5">
        <f>(SUM(P46:T46))</f>
        <v>6</v>
      </c>
      <c r="V46" s="5">
        <f>RANK(U46,U43:U48)</f>
        <v>6</v>
      </c>
    </row>
    <row r="47" spans="1:22" s="27" customFormat="1" ht="12.75">
      <c r="A47" s="4" t="s">
        <v>58</v>
      </c>
      <c r="B47" s="5">
        <v>98</v>
      </c>
      <c r="C47" s="5">
        <v>98</v>
      </c>
      <c r="D47" s="5">
        <v>99</v>
      </c>
      <c r="E47" s="5">
        <v>96</v>
      </c>
      <c r="F47" s="5"/>
      <c r="G47" s="8">
        <f>AVERAGE(B47:F47)</f>
        <v>97.75</v>
      </c>
      <c r="I47" s="27" t="str">
        <f>A36</f>
        <v>Westminster B</v>
      </c>
      <c r="J47" s="26">
        <f>B42</f>
        <v>380</v>
      </c>
      <c r="K47" s="26">
        <f>C42</f>
        <v>376</v>
      </c>
      <c r="L47" s="26">
        <f>D42</f>
        <v>383</v>
      </c>
      <c r="M47" s="26">
        <f>E42</f>
        <v>390</v>
      </c>
      <c r="N47" s="26">
        <f>F42</f>
        <v>0</v>
      </c>
      <c r="O47" s="25" t="str">
        <f>A36</f>
        <v>Westminster B</v>
      </c>
      <c r="P47" s="5">
        <f>IF(B42=0,0,RANK(J47,J43:J48,1))</f>
        <v>2</v>
      </c>
      <c r="Q47" s="5">
        <f>IF(C42=0,0,RANK(K47,K43:K48,1))</f>
        <v>1</v>
      </c>
      <c r="R47" s="5">
        <f>IF(D42=0,0,RANK(L47,L43:L48,1))</f>
        <v>4</v>
      </c>
      <c r="S47" s="5">
        <f>IF(E42=0,0,RANK(M47,M43:M48,1))</f>
        <v>6</v>
      </c>
      <c r="T47" s="5">
        <f>IF(F42=0,0,RANK(N47,N43:N48,1))</f>
        <v>0</v>
      </c>
      <c r="U47" s="5">
        <f>(SUM(P47:T47))</f>
        <v>13</v>
      </c>
      <c r="V47" s="5">
        <f>RANK(U47,U43:U48)</f>
        <v>4</v>
      </c>
    </row>
    <row r="48" spans="1:22" s="27" customFormat="1" ht="12.75">
      <c r="A48" s="4" t="s">
        <v>59</v>
      </c>
      <c r="B48" s="5">
        <v>98</v>
      </c>
      <c r="C48" s="5">
        <v>98</v>
      </c>
      <c r="D48" s="5">
        <v>97</v>
      </c>
      <c r="E48" s="5">
        <v>99</v>
      </c>
      <c r="F48" s="5"/>
      <c r="G48" s="8">
        <f>AVERAGE(B48:F48)</f>
        <v>98</v>
      </c>
      <c r="I48" s="27" t="str">
        <f>A44</f>
        <v>Woodbridge A</v>
      </c>
      <c r="J48" s="26">
        <f>B50</f>
        <v>387</v>
      </c>
      <c r="K48" s="26">
        <f>C50</f>
        <v>382</v>
      </c>
      <c r="L48" s="26">
        <f>D50</f>
        <v>379</v>
      </c>
      <c r="M48" s="26">
        <f>E50</f>
        <v>387</v>
      </c>
      <c r="N48" s="26">
        <f>F50</f>
        <v>0</v>
      </c>
      <c r="O48" s="25" t="str">
        <f>A44</f>
        <v>Woodbridge A</v>
      </c>
      <c r="P48" s="5">
        <f>IF(B50=0,0,RANK(J48,J43:J48,1))</f>
        <v>5</v>
      </c>
      <c r="Q48" s="5">
        <f>IF(C50=0,0,RANK(K48,K43:K48,1))</f>
        <v>3</v>
      </c>
      <c r="R48" s="5">
        <f>IF(D50=0,0,RANK(L48,L43:L48,1))</f>
        <v>2</v>
      </c>
      <c r="S48" s="5">
        <f>IF(E50=0,0,RANK(M48,M43:M48,1))</f>
        <v>5</v>
      </c>
      <c r="T48" s="5">
        <f>IF(F50=0,0,RANK(N48,N43:N48,1))</f>
        <v>0</v>
      </c>
      <c r="U48" s="5">
        <f>(SUM(P48:T48))</f>
        <v>15</v>
      </c>
      <c r="V48" s="5">
        <f>RANK(U48,U43:U48)</f>
        <v>3</v>
      </c>
    </row>
    <row r="49" spans="1:22" s="27" customFormat="1" ht="12.75">
      <c r="A49" s="12" t="s">
        <v>28</v>
      </c>
      <c r="B49" s="13">
        <f>SUM(B45:B48)</f>
        <v>387</v>
      </c>
      <c r="C49" s="13">
        <f>SUM(C45:C48)</f>
        <v>382</v>
      </c>
      <c r="D49" s="13">
        <f>SUM(D45:D48)</f>
        <v>379</v>
      </c>
      <c r="E49" s="13">
        <f>SUM(E45:E48)</f>
        <v>387</v>
      </c>
      <c r="F49" s="13">
        <f>SUM(F45:F48)</f>
        <v>0</v>
      </c>
      <c r="G49" s="14">
        <f>AVERAGE(B49:F49)</f>
        <v>307</v>
      </c>
      <c r="J49" s="28"/>
      <c r="K49" s="28"/>
      <c r="L49" s="28"/>
      <c r="M49" s="28"/>
      <c r="N49" s="28"/>
      <c r="O49" s="25"/>
      <c r="P49" s="5"/>
      <c r="Q49" s="5"/>
      <c r="R49" s="5"/>
      <c r="S49" s="5"/>
      <c r="T49" s="5"/>
      <c r="U49" s="5"/>
      <c r="V49" s="5"/>
    </row>
    <row r="50" spans="1:14" s="27" customFormat="1" ht="12.75">
      <c r="A50" s="12" t="s">
        <v>29</v>
      </c>
      <c r="B50" s="15">
        <f>IF(B49=0,0,B49+$P30)</f>
        <v>387</v>
      </c>
      <c r="C50" s="15">
        <f>IF(C49=0,0,C49+$P30)</f>
        <v>382</v>
      </c>
      <c r="D50" s="15">
        <f>IF(D49=0,0,D49+$P30)</f>
        <v>379</v>
      </c>
      <c r="E50" s="15">
        <f>IF(E49=0,0,E49+$P30)</f>
        <v>387</v>
      </c>
      <c r="F50" s="15">
        <f>IF(F49=0,0,F49+$P30)</f>
        <v>0</v>
      </c>
      <c r="G50" s="14">
        <f>AVERAGE(B50:F50)</f>
        <v>307</v>
      </c>
      <c r="J50" s="29"/>
      <c r="K50" s="29"/>
      <c r="L50" s="29"/>
      <c r="M50" s="29"/>
      <c r="N50" s="29"/>
    </row>
    <row r="51" spans="1:14" s="27" customFormat="1" ht="12.75">
      <c r="A51" s="16"/>
      <c r="B51" s="15"/>
      <c r="C51" s="15"/>
      <c r="D51" s="15"/>
      <c r="E51" s="15" t="s">
        <v>29</v>
      </c>
      <c r="F51" s="17">
        <f>SUM(B50:F50)</f>
        <v>1535</v>
      </c>
      <c r="G51" s="6"/>
      <c r="J51" s="29"/>
      <c r="K51" s="29"/>
      <c r="L51" s="29"/>
      <c r="M51" s="29"/>
      <c r="N51" s="29"/>
    </row>
    <row r="52" spans="1:14" s="27" customFormat="1" ht="12.75">
      <c r="A52" s="16"/>
      <c r="B52" s="29"/>
      <c r="C52" s="29"/>
      <c r="D52" s="29"/>
      <c r="E52" s="29"/>
      <c r="F52" s="29"/>
      <c r="J52" s="29"/>
      <c r="K52" s="29"/>
      <c r="L52" s="29"/>
      <c r="M52" s="29"/>
      <c r="N52" s="29"/>
    </row>
    <row r="53" spans="1:22" s="27" customFormat="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15" s="27" customFormat="1" ht="12.75">
      <c r="B54" s="29"/>
      <c r="C54" s="29"/>
      <c r="D54" s="29"/>
      <c r="E54" s="29"/>
      <c r="F54" s="29"/>
      <c r="J54" s="29"/>
      <c r="K54" s="29"/>
      <c r="L54" s="29"/>
      <c r="M54" s="29"/>
      <c r="N54" s="29"/>
      <c r="O54" s="4"/>
    </row>
    <row r="55" spans="1:21" s="27" customFormat="1" ht="12.75">
      <c r="A55" s="23"/>
      <c r="B55" s="5"/>
      <c r="C55" s="5"/>
      <c r="D55" s="5"/>
      <c r="E55" s="5"/>
      <c r="F55" s="5"/>
      <c r="G55" s="8"/>
      <c r="J55" s="29"/>
      <c r="K55" s="29"/>
      <c r="L55" s="29"/>
      <c r="M55" s="29"/>
      <c r="N55" s="29"/>
      <c r="O55" s="23"/>
      <c r="P55" s="5"/>
      <c r="Q55" s="5"/>
      <c r="R55" s="5"/>
      <c r="S55" s="5"/>
      <c r="T55" s="4"/>
      <c r="U55" s="8"/>
    </row>
    <row r="56" spans="1:21" s="27" customFormat="1" ht="12.75">
      <c r="A56" s="4"/>
      <c r="B56" s="5"/>
      <c r="C56" s="5"/>
      <c r="D56" s="5"/>
      <c r="E56" s="5"/>
      <c r="F56" s="5"/>
      <c r="G56" s="6"/>
      <c r="J56" s="29"/>
      <c r="K56" s="29"/>
      <c r="L56" s="29"/>
      <c r="M56" s="29"/>
      <c r="N56" s="29"/>
      <c r="O56" s="4"/>
      <c r="P56" s="5"/>
      <c r="Q56" s="5"/>
      <c r="R56" s="5"/>
      <c r="S56" s="5"/>
      <c r="T56" s="5"/>
      <c r="U56" s="6"/>
    </row>
    <row r="57" spans="1:21" s="27" customFormat="1" ht="12.75">
      <c r="A57" s="4"/>
      <c r="B57" s="5"/>
      <c r="C57" s="5"/>
      <c r="D57" s="5"/>
      <c r="E57" s="5"/>
      <c r="F57" s="5"/>
      <c r="G57" s="8"/>
      <c r="J57" s="29"/>
      <c r="K57" s="29"/>
      <c r="L57" s="29"/>
      <c r="M57" s="29"/>
      <c r="N57" s="29"/>
      <c r="O57" s="4"/>
      <c r="P57" s="5"/>
      <c r="Q57" s="5"/>
      <c r="R57" s="5"/>
      <c r="S57" s="5"/>
      <c r="T57" s="5"/>
      <c r="U57" s="8"/>
    </row>
    <row r="58" spans="1:21" s="27" customFormat="1" ht="12.75">
      <c r="A58" s="4"/>
      <c r="B58" s="5"/>
      <c r="C58" s="5"/>
      <c r="D58" s="5"/>
      <c r="E58" s="5"/>
      <c r="F58" s="5"/>
      <c r="G58" s="8"/>
      <c r="J58" s="29"/>
      <c r="K58" s="29"/>
      <c r="L58" s="29"/>
      <c r="M58" s="29"/>
      <c r="N58" s="29"/>
      <c r="O58" s="4"/>
      <c r="P58" s="5"/>
      <c r="Q58" s="5"/>
      <c r="R58" s="5"/>
      <c r="S58" s="5"/>
      <c r="T58" s="5"/>
      <c r="U58" s="8"/>
    </row>
    <row r="59" spans="1:21" s="27" customFormat="1" ht="12.75">
      <c r="A59" s="4"/>
      <c r="B59" s="5"/>
      <c r="C59" s="5"/>
      <c r="D59" s="5"/>
      <c r="E59" s="5"/>
      <c r="F59" s="5"/>
      <c r="G59" s="8"/>
      <c r="J59" s="29"/>
      <c r="K59" s="29"/>
      <c r="L59" s="29"/>
      <c r="M59" s="29"/>
      <c r="N59" s="29"/>
      <c r="O59" s="4"/>
      <c r="P59" s="5"/>
      <c r="Q59" s="5"/>
      <c r="R59" s="5"/>
      <c r="S59" s="5"/>
      <c r="T59" s="5"/>
      <c r="U59" s="8"/>
    </row>
    <row r="60" spans="1:21" s="27" customFormat="1" ht="12.75">
      <c r="A60" s="4"/>
      <c r="B60" s="5"/>
      <c r="C60" s="5"/>
      <c r="D60" s="5"/>
      <c r="E60" s="5"/>
      <c r="F60" s="5"/>
      <c r="G60" s="8"/>
      <c r="J60" s="29"/>
      <c r="K60" s="29"/>
      <c r="L60" s="29"/>
      <c r="M60" s="29"/>
      <c r="N60" s="29"/>
      <c r="O60" s="4"/>
      <c r="P60" s="5"/>
      <c r="Q60" s="5"/>
      <c r="R60" s="5"/>
      <c r="S60" s="5"/>
      <c r="T60" s="5"/>
      <c r="U60" s="8"/>
    </row>
    <row r="61" spans="1:21" s="27" customFormat="1" ht="12.75">
      <c r="A61" s="4"/>
      <c r="B61" s="5"/>
      <c r="C61" s="5"/>
      <c r="D61" s="5"/>
      <c r="E61" s="5"/>
      <c r="F61" s="5"/>
      <c r="G61" s="8"/>
      <c r="J61" s="29"/>
      <c r="K61" s="29"/>
      <c r="L61" s="29"/>
      <c r="M61" s="29"/>
      <c r="N61" s="29"/>
      <c r="O61" s="4"/>
      <c r="P61" s="5"/>
      <c r="Q61" s="5"/>
      <c r="R61" s="5"/>
      <c r="S61" s="5"/>
      <c r="T61" s="5"/>
      <c r="U61" s="8"/>
    </row>
    <row r="62" spans="1:21" s="27" customFormat="1" ht="12.75">
      <c r="A62" s="4"/>
      <c r="B62" s="5"/>
      <c r="C62" s="5"/>
      <c r="D62" s="5"/>
      <c r="E62" s="5"/>
      <c r="F62" s="5"/>
      <c r="G62" s="8"/>
      <c r="J62" s="29"/>
      <c r="K62" s="29"/>
      <c r="L62" s="29"/>
      <c r="M62" s="29"/>
      <c r="N62" s="29"/>
      <c r="O62" s="4"/>
      <c r="P62" s="5"/>
      <c r="Q62" s="5"/>
      <c r="R62" s="5"/>
      <c r="S62" s="5"/>
      <c r="T62" s="5"/>
      <c r="U62" s="8"/>
    </row>
    <row r="63" spans="1:21" s="27" customFormat="1" ht="12.75">
      <c r="A63" s="4"/>
      <c r="B63" s="5"/>
      <c r="C63" s="5"/>
      <c r="D63" s="5"/>
      <c r="E63" s="5"/>
      <c r="F63" s="5"/>
      <c r="G63" s="8"/>
      <c r="J63" s="29"/>
      <c r="K63" s="29"/>
      <c r="L63" s="29"/>
      <c r="M63" s="29"/>
      <c r="N63" s="29"/>
      <c r="O63" s="4"/>
      <c r="P63" s="5"/>
      <c r="Q63" s="5"/>
      <c r="R63" s="5"/>
      <c r="S63" s="5"/>
      <c r="T63" s="5"/>
      <c r="U63" s="8"/>
    </row>
    <row r="64" spans="1:21" s="27" customFormat="1" ht="12.75">
      <c r="A64" s="4"/>
      <c r="B64" s="5"/>
      <c r="C64" s="5"/>
      <c r="D64" s="5"/>
      <c r="E64" s="5"/>
      <c r="F64" s="5"/>
      <c r="G64" s="8"/>
      <c r="J64" s="29"/>
      <c r="K64" s="29"/>
      <c r="L64" s="29"/>
      <c r="M64" s="29"/>
      <c r="N64" s="29"/>
      <c r="O64" s="4"/>
      <c r="P64" s="5"/>
      <c r="Q64" s="5"/>
      <c r="R64" s="5"/>
      <c r="S64" s="5"/>
      <c r="T64" s="5"/>
      <c r="U64" s="8"/>
    </row>
    <row r="65" spans="1:21" s="27" customFormat="1" ht="12.75">
      <c r="A65" s="4"/>
      <c r="B65" s="5"/>
      <c r="C65" s="5"/>
      <c r="D65" s="5"/>
      <c r="E65" s="5"/>
      <c r="F65" s="5"/>
      <c r="G65" s="8"/>
      <c r="J65" s="29"/>
      <c r="K65" s="29"/>
      <c r="L65" s="29"/>
      <c r="M65" s="29"/>
      <c r="N65" s="29"/>
      <c r="O65" s="4"/>
      <c r="P65" s="5"/>
      <c r="Q65" s="5"/>
      <c r="R65" s="5"/>
      <c r="S65" s="5"/>
      <c r="T65" s="5"/>
      <c r="U65" s="8"/>
    </row>
    <row r="66" spans="1:21" s="27" customFormat="1" ht="12.75">
      <c r="A66" s="4"/>
      <c r="B66" s="5"/>
      <c r="C66" s="5"/>
      <c r="D66" s="5"/>
      <c r="E66" s="5"/>
      <c r="F66" s="5"/>
      <c r="G66" s="8"/>
      <c r="J66" s="29"/>
      <c r="K66" s="29"/>
      <c r="L66" s="29"/>
      <c r="M66" s="29"/>
      <c r="N66" s="29"/>
      <c r="O66" s="4"/>
      <c r="P66" s="5"/>
      <c r="Q66" s="5"/>
      <c r="R66" s="5"/>
      <c r="S66" s="5"/>
      <c r="T66" s="5"/>
      <c r="U66" s="8"/>
    </row>
    <row r="67" spans="1:21" s="27" customFormat="1" ht="12.75">
      <c r="A67" s="4"/>
      <c r="B67" s="5"/>
      <c r="C67" s="5"/>
      <c r="D67" s="5"/>
      <c r="E67" s="5"/>
      <c r="F67" s="5"/>
      <c r="G67" s="8"/>
      <c r="J67" s="29"/>
      <c r="K67" s="29"/>
      <c r="L67" s="29"/>
      <c r="M67" s="29"/>
      <c r="N67" s="29"/>
      <c r="O67" s="4"/>
      <c r="P67" s="5"/>
      <c r="Q67" s="5"/>
      <c r="R67" s="5"/>
      <c r="S67" s="5"/>
      <c r="T67" s="5"/>
      <c r="U67" s="8"/>
    </row>
    <row r="68" spans="1:21" s="27" customFormat="1" ht="12.75">
      <c r="A68" s="4"/>
      <c r="B68" s="5"/>
      <c r="C68" s="5"/>
      <c r="D68" s="5"/>
      <c r="E68" s="5"/>
      <c r="F68" s="5"/>
      <c r="G68" s="8"/>
      <c r="J68" s="29"/>
      <c r="K68" s="29"/>
      <c r="L68" s="29"/>
      <c r="M68" s="29"/>
      <c r="N68" s="29"/>
      <c r="O68" s="4"/>
      <c r="P68" s="5"/>
      <c r="Q68" s="5"/>
      <c r="R68" s="5"/>
      <c r="S68" s="5"/>
      <c r="T68" s="5"/>
      <c r="U68" s="8"/>
    </row>
    <row r="69" spans="1:21" s="27" customFormat="1" ht="12.75">
      <c r="A69" s="4"/>
      <c r="B69" s="5"/>
      <c r="C69" s="5"/>
      <c r="D69" s="5"/>
      <c r="E69" s="5"/>
      <c r="F69" s="5"/>
      <c r="G69" s="8"/>
      <c r="J69" s="29"/>
      <c r="K69" s="29"/>
      <c r="L69" s="29"/>
      <c r="M69" s="29"/>
      <c r="N69" s="29"/>
      <c r="O69" s="4"/>
      <c r="P69" s="5"/>
      <c r="Q69" s="5"/>
      <c r="R69" s="5"/>
      <c r="S69" s="5"/>
      <c r="T69" s="5"/>
      <c r="U69" s="8"/>
    </row>
    <row r="70" spans="1:21" s="27" customFormat="1" ht="12.75">
      <c r="A70" s="4"/>
      <c r="B70" s="5"/>
      <c r="C70" s="5"/>
      <c r="D70" s="5"/>
      <c r="E70" s="5"/>
      <c r="F70" s="5"/>
      <c r="G70" s="8"/>
      <c r="J70" s="29"/>
      <c r="K70" s="29"/>
      <c r="L70" s="29"/>
      <c r="M70" s="29"/>
      <c r="N70" s="29"/>
      <c r="O70" s="4"/>
      <c r="P70" s="5"/>
      <c r="Q70" s="5"/>
      <c r="R70" s="5"/>
      <c r="S70" s="5"/>
      <c r="T70" s="5"/>
      <c r="U70" s="8"/>
    </row>
    <row r="71" spans="1:21" s="27" customFormat="1" ht="12.75">
      <c r="A71" s="4"/>
      <c r="B71" s="5"/>
      <c r="C71" s="5"/>
      <c r="D71" s="5"/>
      <c r="E71" s="5"/>
      <c r="F71" s="5"/>
      <c r="G71" s="8"/>
      <c r="J71" s="29"/>
      <c r="K71" s="29"/>
      <c r="L71" s="29"/>
      <c r="M71" s="29"/>
      <c r="N71" s="29"/>
      <c r="O71" s="4"/>
      <c r="P71" s="5"/>
      <c r="Q71" s="5"/>
      <c r="R71" s="5"/>
      <c r="S71" s="5"/>
      <c r="T71" s="5"/>
      <c r="U71" s="8"/>
    </row>
    <row r="72" spans="1:21" s="27" customFormat="1" ht="12.75">
      <c r="A72" s="4"/>
      <c r="B72" s="5"/>
      <c r="C72" s="5"/>
      <c r="D72" s="5"/>
      <c r="E72" s="5"/>
      <c r="F72" s="5"/>
      <c r="G72" s="8"/>
      <c r="J72" s="29"/>
      <c r="K72" s="29"/>
      <c r="L72" s="29"/>
      <c r="M72" s="29"/>
      <c r="N72" s="29"/>
      <c r="O72" s="4"/>
      <c r="P72" s="5"/>
      <c r="Q72" s="5"/>
      <c r="R72" s="5"/>
      <c r="S72" s="5"/>
      <c r="T72" s="5"/>
      <c r="U72" s="8"/>
    </row>
    <row r="73" spans="1:21" s="27" customFormat="1" ht="12.75">
      <c r="A73" s="4"/>
      <c r="B73" s="5"/>
      <c r="C73" s="5"/>
      <c r="D73" s="5"/>
      <c r="E73" s="5"/>
      <c r="F73" s="5"/>
      <c r="G73" s="8"/>
      <c r="J73" s="29"/>
      <c r="K73" s="29"/>
      <c r="L73" s="29"/>
      <c r="M73" s="29"/>
      <c r="N73" s="29"/>
      <c r="O73" s="30"/>
      <c r="P73" s="5"/>
      <c r="Q73" s="5"/>
      <c r="R73" s="5"/>
      <c r="S73" s="5"/>
      <c r="T73" s="5"/>
      <c r="U73" s="8"/>
    </row>
    <row r="74" spans="7:21" ht="12.75">
      <c r="G74" s="8"/>
      <c r="P74" s="5"/>
      <c r="Q74" s="5"/>
      <c r="R74" s="5"/>
      <c r="S74" s="5"/>
      <c r="T74" s="5"/>
      <c r="U74" s="8"/>
    </row>
    <row r="75" spans="7:21" ht="12.75">
      <c r="G75" s="8"/>
      <c r="P75" s="5"/>
      <c r="Q75" s="5"/>
      <c r="R75" s="5"/>
      <c r="S75" s="5"/>
      <c r="T75" s="5"/>
      <c r="U75" s="8"/>
    </row>
    <row r="76" spans="7:21" ht="12.75">
      <c r="G76" s="8"/>
      <c r="P76" s="5"/>
      <c r="Q76" s="5"/>
      <c r="R76" s="5"/>
      <c r="S76" s="5"/>
      <c r="T76" s="5"/>
      <c r="U76" s="8"/>
    </row>
    <row r="77" spans="7:21" ht="12.75">
      <c r="G77" s="8"/>
      <c r="P77" s="5"/>
      <c r="Q77" s="5"/>
      <c r="R77" s="5"/>
      <c r="S77" s="5"/>
      <c r="T77" s="5"/>
      <c r="U77" s="8"/>
    </row>
    <row r="78" spans="7:21" ht="12.75">
      <c r="G78" s="8"/>
      <c r="P78" s="5"/>
      <c r="Q78" s="5"/>
      <c r="R78" s="5"/>
      <c r="S78" s="5"/>
      <c r="T78" s="5"/>
      <c r="U78" s="8"/>
    </row>
    <row r="79" spans="7:21" ht="12.75">
      <c r="G79" s="8"/>
      <c r="P79" s="5"/>
      <c r="Q79" s="5"/>
      <c r="R79" s="5"/>
      <c r="S79" s="5"/>
      <c r="T79" s="5"/>
      <c r="U79" s="8"/>
    </row>
    <row r="80" spans="7:21" ht="12.75">
      <c r="G80" s="8"/>
      <c r="P80" s="5"/>
      <c r="Q80" s="5"/>
      <c r="R80" s="5"/>
      <c r="S80" s="5"/>
      <c r="T80" s="5"/>
      <c r="U80" s="8"/>
    </row>
    <row r="84" ht="12.75">
      <c r="O84" s="27"/>
    </row>
  </sheetData>
  <sheetProtection selectLockedCells="1" selectUnlockedCells="1"/>
  <mergeCells count="6">
    <mergeCell ref="A1:V1"/>
    <mergeCell ref="P16:S16"/>
    <mergeCell ref="O42:T42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showZeros="0" workbookViewId="0" topLeftCell="A1">
      <selection activeCell="B12" sqref="B12"/>
    </sheetView>
  </sheetViews>
  <sheetFormatPr defaultColWidth="9.140625" defaultRowHeight="12.75"/>
  <cols>
    <col min="1" max="1" width="19.140625" style="0" customWidth="1"/>
    <col min="2" max="2" width="29.28125" style="0" customWidth="1"/>
  </cols>
  <sheetData>
    <row r="1" spans="1:2" ht="12.75">
      <c r="A1" t="s">
        <v>22</v>
      </c>
      <c r="B1" s="31" t="s">
        <v>60</v>
      </c>
    </row>
    <row r="2" spans="1:2" ht="12.75">
      <c r="A2" t="s">
        <v>61</v>
      </c>
      <c r="B2" s="31" t="s">
        <v>62</v>
      </c>
    </row>
    <row r="3" spans="1:2" ht="12.75">
      <c r="A3" t="s">
        <v>63</v>
      </c>
      <c r="B3" s="31" t="s">
        <v>64</v>
      </c>
    </row>
    <row r="4" spans="1:3" ht="12.75">
      <c r="A4" t="s">
        <v>65</v>
      </c>
      <c r="B4" s="31" t="s">
        <v>66</v>
      </c>
      <c r="C4" s="31" t="s">
        <v>67</v>
      </c>
    </row>
    <row r="5" spans="1:2" ht="12.75">
      <c r="A5" t="s">
        <v>68</v>
      </c>
      <c r="B5" s="31" t="s">
        <v>69</v>
      </c>
    </row>
    <row r="6" spans="1:2" ht="12.75">
      <c r="A6" t="s">
        <v>70</v>
      </c>
      <c r="B6" t="s">
        <v>71</v>
      </c>
    </row>
    <row r="8" spans="1:3" ht="12.75">
      <c r="A8" t="s">
        <v>72</v>
      </c>
      <c r="B8" t="s">
        <v>73</v>
      </c>
      <c r="C8" t="s">
        <v>74</v>
      </c>
    </row>
  </sheetData>
  <sheetProtection selectLockedCells="1" selectUnlockedCells="1"/>
  <hyperlinks>
    <hyperlink ref="B1" r:id="rId1" display="AJsmith101@hotmail.com"/>
    <hyperlink ref="B2" r:id="rId2" display="fgrounds@greshams.com"/>
    <hyperlink ref="B3" r:id="rId3" display="andybrooker@westminster.org.uk"/>
    <hyperlink ref="B4" r:id="rId4" display="kcpilcher@perse.co.uk"/>
    <hyperlink ref="C4" r:id="rId5" display="kpilchersnr@hotmail.com"/>
    <hyperlink ref="B5" r:id="rId6" display="arogers@woodbridgeschool.org.uk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2009-03-03T09:33:03Z</cp:lastPrinted>
  <dcterms:created xsi:type="dcterms:W3CDTF">1999-01-06T09:31:21Z</dcterms:created>
  <dcterms:modified xsi:type="dcterms:W3CDTF">2017-12-02T14:52:09Z</dcterms:modified>
  <cp:category/>
  <cp:version/>
  <cp:contentType/>
  <cp:contentStatus/>
</cp:coreProperties>
</file>