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9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<sst xmlns="http://schemas.openxmlformats.org/spreadsheetml/2006/main" count="119" uniqueCount="54">
  <si>
    <t>BSSRA Autumn League 2017  Section 2 - Division 6</t>
  </si>
  <si>
    <t xml:space="preserve">Round 5 - Congratulations to Bedford A </t>
  </si>
  <si>
    <t>winners of Division 6</t>
  </si>
  <si>
    <t>Bedford A</t>
  </si>
  <si>
    <t>Mean</t>
  </si>
  <si>
    <t>Thank you all for your good</t>
  </si>
  <si>
    <t>Destro J</t>
  </si>
  <si>
    <t>shooting and prompt posting of cards.</t>
  </si>
  <si>
    <t>Lumley-Wood P</t>
  </si>
  <si>
    <t>Well done to Lumley-Wood who now holds the</t>
  </si>
  <si>
    <t>Young J</t>
  </si>
  <si>
    <t>Top spot by count out from Yates who now</t>
  </si>
  <si>
    <t>Bormemann L</t>
  </si>
  <si>
    <t>pops into second place</t>
  </si>
  <si>
    <t>Total</t>
  </si>
  <si>
    <t>Well done also to Lumley-Wood, Bormemann</t>
  </si>
  <si>
    <t>Aggregate</t>
  </si>
  <si>
    <t>and Laidlaw on their fine 'possibles'</t>
  </si>
  <si>
    <t>The tables are all complete subject to</t>
  </si>
  <si>
    <t>Dauntseys F</t>
  </si>
  <si>
    <t xml:space="preserve">                                                  </t>
  </si>
  <si>
    <t>any contention…</t>
  </si>
  <si>
    <t>ChanT</t>
  </si>
  <si>
    <t>Major (Rtd) Hylton Adcroft</t>
  </si>
  <si>
    <t>Basnet D</t>
  </si>
  <si>
    <t>06.12.17</t>
  </si>
  <si>
    <t>Smith G</t>
  </si>
  <si>
    <t>Orton M</t>
  </si>
  <si>
    <t>St Albans E</t>
  </si>
  <si>
    <t xml:space="preserve"> </t>
  </si>
  <si>
    <t>Hemsi H</t>
  </si>
  <si>
    <t>Avraam A</t>
  </si>
  <si>
    <t>Reed C</t>
  </si>
  <si>
    <t>Mawer H</t>
  </si>
  <si>
    <t>Tonbridge G</t>
  </si>
  <si>
    <t>Boehringer T</t>
  </si>
  <si>
    <t>Franks F</t>
  </si>
  <si>
    <t>Laidlaw A</t>
  </si>
  <si>
    <t>Sax S</t>
  </si>
  <si>
    <t>Victoria C</t>
  </si>
  <si>
    <t>Yates G</t>
  </si>
  <si>
    <t>Baird C</t>
  </si>
  <si>
    <t>Ranji A</t>
  </si>
  <si>
    <t>Millard Beer T</t>
  </si>
  <si>
    <t>Score Table</t>
  </si>
  <si>
    <t>Position</t>
  </si>
  <si>
    <t>Woodbridge B</t>
  </si>
  <si>
    <t>Davis A</t>
  </si>
  <si>
    <t>Bull H</t>
  </si>
  <si>
    <t>Lewington N</t>
  </si>
  <si>
    <t>Townsend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</si>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</sst>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0"/>
    <numFmt numFmtId="170" formatCode="DD/MM/YYYY"/>
    <numFmt numFmtId="171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color indexed="1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4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6" fontId="1" fillId="0" borderId="0" xfId="20" applyNumberFormat="1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6" fontId="1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3" fillId="0" borderId="0" xfId="20" applyFont="1" applyBorder="1">
      <alignment/>
      <protection/>
    </xf>
    <xf numFmtId="166" fontId="4" fillId="0" borderId="0" xfId="20" applyNumberFormat="1" applyFont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left" vertical="top"/>
      <protection/>
    </xf>
    <xf numFmtId="164" fontId="4" fillId="0" borderId="0" xfId="20" applyFont="1" applyBorder="1" applyAlignment="1">
      <alignment horizontal="right"/>
      <protection/>
    </xf>
    <xf numFmtId="167" fontId="4" fillId="0" borderId="0" xfId="20" applyNumberFormat="1" applyFont="1" applyBorder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4" fillId="0" borderId="0" xfId="20" applyFont="1" applyBorder="1" applyAlignment="1">
      <alignment horizontal="center"/>
      <protection/>
    </xf>
    <xf numFmtId="168" fontId="4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8" fontId="4" fillId="0" borderId="0" xfId="20" applyNumberFormat="1" applyFont="1" applyBorder="1" applyAlignment="1">
      <alignment horizontal="center"/>
      <protection/>
    </xf>
    <xf numFmtId="167" fontId="1" fillId="0" borderId="0" xfId="20" applyNumberFormat="1" applyFont="1" applyBorder="1" applyAlignment="1">
      <alignment horizontal="center"/>
      <protection/>
    </xf>
    <xf numFmtId="170" fontId="1" fillId="0" borderId="0" xfId="20" applyNumberFormat="1" applyFont="1" applyBorder="1" applyAlignment="1">
      <alignment horizontal="center"/>
      <protection/>
    </xf>
    <xf numFmtId="171" fontId="1" fillId="0" borderId="0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7" fontId="1" fillId="0" borderId="0" xfId="20" applyNumberFormat="1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7" fontId="4" fillId="0" borderId="0" xfId="20" applyNumberFormat="1" applyFont="1" applyBorder="1" applyAlignment="1">
      <alignment horizontal="right"/>
      <protection/>
    </xf>
    <xf numFmtId="164" fontId="1" fillId="0" borderId="0" xfId="20" applyFont="1">
      <alignment/>
      <protection/>
    </xf>
    <xf numFmtId="167" fontId="1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horizontal="center"/>
      <protection/>
    </xf>
    <xf numFmtId="166" fontId="1" fillId="0" borderId="1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/>
      <protection/>
    </xf>
    <xf numFmtId="164" fontId="1" fillId="0" borderId="5" xfId="20" applyFont="1" applyBorder="1">
      <alignment/>
      <protection/>
    </xf>
    <xf numFmtId="166" fontId="1" fillId="0" borderId="1" xfId="20" applyNumberFormat="1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6" fontId="1" fillId="0" borderId="8" xfId="20" applyNumberFormat="1" applyFont="1" applyBorder="1" applyAlignment="1">
      <alignment horizontal="center"/>
      <protection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showZeros="0" tabSelected="1" workbookViewId="0" topLeftCell="A1">
      <selection activeCell="P16" sqref="P16:P17"/>
    </sheetView>
  </sheetViews>
  <sheetFormatPr defaultColWidth="9.140625" defaultRowHeight="12.75"/>
  <cols>
    <col min="1" max="1" width="19.7109375" style="1" customWidth="1"/>
    <col min="2" max="2" width="4.421875" style="2" customWidth="1"/>
    <col min="3" max="3" width="4.8515625" style="2" customWidth="1"/>
    <col min="4" max="4" width="4.7109375" style="2" customWidth="1"/>
    <col min="5" max="5" width="5.28125" style="2" customWidth="1"/>
    <col min="6" max="6" width="4.7109375" style="2" customWidth="1"/>
    <col min="7" max="7" width="7.00390625" style="3" customWidth="1"/>
    <col min="8" max="8" width="1.28515625" style="1" customWidth="1"/>
    <col min="9" max="9" width="0" style="1" hidden="1" customWidth="1"/>
    <col min="10" max="14" width="0" style="2" hidden="1" customWidth="1"/>
    <col min="15" max="15" width="15.57421875" style="1" customWidth="1"/>
    <col min="16" max="18" width="4.7109375" style="2" customWidth="1"/>
    <col min="19" max="19" width="5.28125" style="2" customWidth="1"/>
    <col min="20" max="20" width="4.7109375" style="2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5"/>
      <c r="V2" s="5"/>
    </row>
    <row r="3" spans="2:24" ht="14.25" customHeight="1">
      <c r="B3" s="2">
        <v>1</v>
      </c>
      <c r="C3" s="2">
        <v>2</v>
      </c>
      <c r="D3" s="2">
        <v>3</v>
      </c>
      <c r="E3" s="2">
        <v>4</v>
      </c>
      <c r="F3" s="2">
        <v>5</v>
      </c>
      <c r="G3" s="6"/>
      <c r="O3" s="7" t="s">
        <v>1</v>
      </c>
      <c r="P3" s="7"/>
      <c r="Q3" s="7"/>
      <c r="R3" s="7"/>
      <c r="S3" s="7"/>
      <c r="T3" s="7"/>
      <c r="U3" s="7"/>
      <c r="V3"/>
      <c r="W3" s="7"/>
      <c r="X3" s="7"/>
    </row>
    <row r="4" spans="1:24" ht="15" customHeight="1">
      <c r="A4" s="8"/>
      <c r="B4" s="9"/>
      <c r="C4" s="9"/>
      <c r="D4" s="9"/>
      <c r="E4" s="9"/>
      <c r="F4" s="9"/>
      <c r="G4" s="6"/>
      <c r="O4" s="7" t="s">
        <v>2</v>
      </c>
      <c r="P4" s="7"/>
      <c r="Q4" s="7"/>
      <c r="R4" s="7"/>
      <c r="S4" s="7"/>
      <c r="T4" s="7"/>
      <c r="U4" s="7"/>
      <c r="V4"/>
      <c r="W4" s="7"/>
      <c r="X4" s="7"/>
    </row>
    <row r="5" spans="1:24" ht="12.75">
      <c r="A5" s="8" t="s">
        <v>3</v>
      </c>
      <c r="G5" s="10" t="s">
        <v>4</v>
      </c>
      <c r="O5" s="7" t="s">
        <v>5</v>
      </c>
      <c r="P5" s="7"/>
      <c r="Q5" s="7"/>
      <c r="R5" s="7"/>
      <c r="S5" s="7"/>
      <c r="T5" s="7"/>
      <c r="U5" s="7"/>
      <c r="V5"/>
      <c r="W5" s="7"/>
      <c r="X5" s="7"/>
    </row>
    <row r="6" spans="1:24" ht="14.25" customHeight="1">
      <c r="A6" s="1" t="s">
        <v>6</v>
      </c>
      <c r="B6" s="2">
        <v>97</v>
      </c>
      <c r="C6" s="2">
        <v>95</v>
      </c>
      <c r="D6" s="2">
        <v>92</v>
      </c>
      <c r="E6" s="2">
        <v>98</v>
      </c>
      <c r="F6" s="2">
        <v>97</v>
      </c>
      <c r="G6" s="6">
        <f>AVERAGE(B6:F6)</f>
        <v>95.8</v>
      </c>
      <c r="O6" s="11" t="s">
        <v>7</v>
      </c>
      <c r="P6" s="11"/>
      <c r="Q6" s="11"/>
      <c r="R6" s="11"/>
      <c r="S6" s="11"/>
      <c r="T6" s="11"/>
      <c r="U6" s="11"/>
      <c r="V6"/>
      <c r="W6" s="11"/>
      <c r="X6" s="7"/>
    </row>
    <row r="7" spans="1:24" ht="12.75">
      <c r="A7" s="1" t="s">
        <v>8</v>
      </c>
      <c r="B7" s="2">
        <v>98</v>
      </c>
      <c r="C7" s="2">
        <v>98</v>
      </c>
      <c r="D7" s="2">
        <v>99</v>
      </c>
      <c r="E7" s="2">
        <v>98</v>
      </c>
      <c r="F7" s="2">
        <v>100</v>
      </c>
      <c r="G7" s="6">
        <f>AVERAGE(B7:F7)</f>
        <v>98.6</v>
      </c>
      <c r="O7" s="11" t="s">
        <v>9</v>
      </c>
      <c r="P7" s="11"/>
      <c r="Q7" s="11"/>
      <c r="R7" s="11"/>
      <c r="S7" s="11"/>
      <c r="T7" s="11"/>
      <c r="U7" s="11"/>
      <c r="V7"/>
      <c r="W7" s="11"/>
      <c r="X7" s="11"/>
    </row>
    <row r="8" spans="1:24" ht="14.25" customHeight="1">
      <c r="A8" s="1" t="s">
        <v>10</v>
      </c>
      <c r="B8" s="2">
        <v>98</v>
      </c>
      <c r="C8" s="2">
        <v>96</v>
      </c>
      <c r="D8" s="2">
        <v>93</v>
      </c>
      <c r="E8" s="2">
        <v>95</v>
      </c>
      <c r="F8" s="2">
        <v>91</v>
      </c>
      <c r="G8" s="6">
        <f>AVERAGE(B8:F8)</f>
        <v>94.6</v>
      </c>
      <c r="O8" s="11" t="s">
        <v>11</v>
      </c>
      <c r="P8" s="11"/>
      <c r="Q8" s="11"/>
      <c r="R8" s="11"/>
      <c r="S8" s="11"/>
      <c r="T8" s="11"/>
      <c r="U8" s="11"/>
      <c r="V8"/>
      <c r="W8" s="11"/>
      <c r="X8" s="7"/>
    </row>
    <row r="9" spans="1:24" ht="12.75">
      <c r="A9" s="1" t="s">
        <v>12</v>
      </c>
      <c r="B9" s="2">
        <v>99</v>
      </c>
      <c r="C9" s="2">
        <v>99</v>
      </c>
      <c r="D9" s="2">
        <v>96</v>
      </c>
      <c r="E9" s="2">
        <v>98</v>
      </c>
      <c r="F9" s="2">
        <v>100</v>
      </c>
      <c r="G9" s="6">
        <f>AVERAGE(B9:F9)</f>
        <v>98.4</v>
      </c>
      <c r="O9" s="11" t="s">
        <v>13</v>
      </c>
      <c r="P9" s="11"/>
      <c r="Q9" s="11"/>
      <c r="R9" s="11"/>
      <c r="S9" s="11"/>
      <c r="T9" s="11"/>
      <c r="U9" s="11"/>
      <c r="V9"/>
      <c r="W9" s="11"/>
      <c r="X9" s="7"/>
    </row>
    <row r="10" spans="1:26" ht="12.75">
      <c r="A10" s="12" t="s">
        <v>14</v>
      </c>
      <c r="B10" s="13">
        <f>SUM(B6:B9)</f>
        <v>392</v>
      </c>
      <c r="C10" s="13">
        <f>SUM(C6:C9)</f>
        <v>388</v>
      </c>
      <c r="D10" s="13">
        <f>SUM(D6:D9)</f>
        <v>380</v>
      </c>
      <c r="E10" s="13">
        <f>SUM(E6:E9)</f>
        <v>389</v>
      </c>
      <c r="F10" s="13">
        <f>SUM(F6:F9)</f>
        <v>388</v>
      </c>
      <c r="G10" s="14">
        <f>AVERAGE(B10:F10)</f>
        <v>387.4</v>
      </c>
      <c r="O10" s="11" t="s">
        <v>15</v>
      </c>
      <c r="P10" s="11"/>
      <c r="Q10" s="11"/>
      <c r="R10" s="11"/>
      <c r="S10" s="11"/>
      <c r="T10" s="11"/>
      <c r="U10" s="11"/>
      <c r="V10"/>
      <c r="W10" s="11"/>
      <c r="X10" s="15"/>
      <c r="Y10" s="16"/>
      <c r="Z10" s="13"/>
    </row>
    <row r="11" spans="1:24" ht="12.75">
      <c r="A11" s="12" t="s">
        <v>16</v>
      </c>
      <c r="B11" s="13">
        <f>B10</f>
        <v>392</v>
      </c>
      <c r="C11" s="13">
        <f>SUM(B11+C10)</f>
        <v>780</v>
      </c>
      <c r="D11" s="13">
        <f>SUM(C11+D10)</f>
        <v>1160</v>
      </c>
      <c r="E11" s="13">
        <f>SUM(D11+E10)</f>
        <v>1549</v>
      </c>
      <c r="F11" s="16">
        <f>IF(F10=0,0,F10+$P26)</f>
        <v>388</v>
      </c>
      <c r="G11" s="17">
        <f>SUM(B11:F11)</f>
        <v>4269</v>
      </c>
      <c r="O11" s="11" t="s">
        <v>17</v>
      </c>
      <c r="P11" s="11"/>
      <c r="Q11" s="11"/>
      <c r="R11" s="11"/>
      <c r="S11" s="11"/>
      <c r="T11" s="11"/>
      <c r="U11" s="11"/>
      <c r="V11"/>
      <c r="W11" s="11"/>
      <c r="X11" s="7"/>
    </row>
    <row r="12" spans="1:24" ht="12.75">
      <c r="A12" s="18"/>
      <c r="B12" s="16"/>
      <c r="C12" s="16"/>
      <c r="D12" s="16"/>
      <c r="E12" s="16"/>
      <c r="F12" s="19"/>
      <c r="O12" s="11" t="s">
        <v>18</v>
      </c>
      <c r="P12" s="11"/>
      <c r="Q12" s="11"/>
      <c r="R12" s="11"/>
      <c r="S12" s="11"/>
      <c r="T12" s="11"/>
      <c r="U12" s="11"/>
      <c r="V12"/>
      <c r="W12" s="11"/>
      <c r="X12" s="7"/>
    </row>
    <row r="13" spans="1:24" ht="12.75">
      <c r="A13" s="8" t="s">
        <v>19</v>
      </c>
      <c r="B13" s="20"/>
      <c r="C13" s="20"/>
      <c r="D13" s="20"/>
      <c r="E13" s="20"/>
      <c r="F13" s="20"/>
      <c r="G13" s="6" t="s">
        <v>20</v>
      </c>
      <c r="O13" s="11" t="s">
        <v>21</v>
      </c>
      <c r="P13" s="11"/>
      <c r="Q13" s="11"/>
      <c r="R13" s="11"/>
      <c r="S13" s="11"/>
      <c r="T13" s="11"/>
      <c r="U13" s="11"/>
      <c r="V13"/>
      <c r="W13" s="11"/>
      <c r="X13" s="7"/>
    </row>
    <row r="14" spans="1:24" ht="14.25" customHeight="1">
      <c r="A14" s="1" t="s">
        <v>22</v>
      </c>
      <c r="B14" s="2">
        <v>94</v>
      </c>
      <c r="C14" s="2">
        <v>94</v>
      </c>
      <c r="D14" s="2">
        <v>97</v>
      </c>
      <c r="E14" s="2">
        <v>96</v>
      </c>
      <c r="F14" s="2">
        <v>97</v>
      </c>
      <c r="G14" s="6">
        <f>AVERAGE(B14:F14)</f>
        <v>95.6</v>
      </c>
      <c r="O14" s="2" t="s">
        <v>23</v>
      </c>
      <c r="U14" s="2"/>
      <c r="V14"/>
      <c r="W14" s="11"/>
      <c r="X14" s="7"/>
    </row>
    <row r="15" spans="1:24" ht="12.75">
      <c r="A15" s="1" t="s">
        <v>24</v>
      </c>
      <c r="B15" s="2">
        <v>95</v>
      </c>
      <c r="C15" s="2">
        <v>96</v>
      </c>
      <c r="D15" s="2">
        <v>91</v>
      </c>
      <c r="E15" s="2">
        <v>97</v>
      </c>
      <c r="F15" s="2">
        <v>97</v>
      </c>
      <c r="G15" s="6">
        <f>AVERAGE(B15:F15)</f>
        <v>95.2</v>
      </c>
      <c r="O15" s="21" t="s">
        <v>25</v>
      </c>
      <c r="P15" s="21"/>
      <c r="Q15" s="21"/>
      <c r="R15" s="21"/>
      <c r="S15" s="21"/>
      <c r="T15" s="21"/>
      <c r="U15" s="21"/>
      <c r="V15"/>
      <c r="W15" s="7"/>
      <c r="X15" s="7"/>
    </row>
    <row r="16" spans="1:7" ht="14.25" customHeight="1">
      <c r="A16" s="1" t="s">
        <v>26</v>
      </c>
      <c r="B16" s="2">
        <v>93</v>
      </c>
      <c r="C16" s="2">
        <v>83</v>
      </c>
      <c r="D16" s="2">
        <v>94</v>
      </c>
      <c r="E16" s="2">
        <v>94</v>
      </c>
      <c r="F16" s="2">
        <v>93</v>
      </c>
      <c r="G16" s="6">
        <f>AVERAGE(B16:F16)</f>
        <v>91.4</v>
      </c>
    </row>
    <row r="17" spans="1:15" ht="12.75">
      <c r="A17" s="1" t="s">
        <v>27</v>
      </c>
      <c r="B17" s="2">
        <v>96</v>
      </c>
      <c r="C17" s="2">
        <v>95</v>
      </c>
      <c r="D17" s="2">
        <v>96</v>
      </c>
      <c r="E17" s="2">
        <v>94</v>
      </c>
      <c r="F17" s="2">
        <v>98</v>
      </c>
      <c r="G17" s="6">
        <f>AVERAGE(B17:F17)</f>
        <v>95.8</v>
      </c>
      <c r="O17" s="2"/>
    </row>
    <row r="18" spans="1:16" ht="12.75">
      <c r="A18" s="12" t="s">
        <v>14</v>
      </c>
      <c r="B18" s="13">
        <f>SUM(B14:B17)</f>
        <v>378</v>
      </c>
      <c r="C18" s="13">
        <f>SUM(C14:C17)</f>
        <v>368</v>
      </c>
      <c r="D18" s="13">
        <f>SUM(D14:D17)</f>
        <v>378</v>
      </c>
      <c r="E18" s="13">
        <f>SUM(E14:E17)</f>
        <v>381</v>
      </c>
      <c r="F18" s="13">
        <f>SUM(F14:F17)</f>
        <v>385</v>
      </c>
      <c r="G18" s="14">
        <f>AVERAGE(B18:F18)</f>
        <v>378</v>
      </c>
      <c r="O18" s="2"/>
      <c r="P18" s="22"/>
    </row>
    <row r="19" spans="1:15" ht="12.75">
      <c r="A19" s="12" t="s">
        <v>16</v>
      </c>
      <c r="B19" s="13">
        <f>B18</f>
        <v>378</v>
      </c>
      <c r="C19" s="13">
        <f>SUM(B19+C18)</f>
        <v>746</v>
      </c>
      <c r="D19" s="13">
        <f>SUM(C19+D18)</f>
        <v>1124</v>
      </c>
      <c r="E19" s="13">
        <f>SUM(D19+E18)</f>
        <v>1505</v>
      </c>
      <c r="F19" s="16">
        <f>IF(F18=0,0,F18+$P27)</f>
        <v>385</v>
      </c>
      <c r="G19" s="17">
        <f>SUM(B19:F19)</f>
        <v>4138</v>
      </c>
      <c r="O19" s="23"/>
    </row>
    <row r="20" spans="1:15" ht="12.75">
      <c r="A20" s="18"/>
      <c r="B20" s="16"/>
      <c r="C20" s="16"/>
      <c r="D20" s="16"/>
      <c r="E20" s="16"/>
      <c r="F20" s="19"/>
      <c r="O20" s="23"/>
    </row>
    <row r="21" spans="1:15" ht="12.75">
      <c r="A21" s="8" t="s">
        <v>28</v>
      </c>
      <c r="B21" s="24"/>
      <c r="C21" s="24"/>
      <c r="D21" s="24"/>
      <c r="E21" s="24"/>
      <c r="F21" s="24"/>
      <c r="G21" s="6" t="s">
        <v>29</v>
      </c>
      <c r="O21" s="23"/>
    </row>
    <row r="22" spans="1:15" ht="12.75">
      <c r="A22" s="1" t="s">
        <v>30</v>
      </c>
      <c r="B22" s="2">
        <v>97</v>
      </c>
      <c r="C22" s="2">
        <v>100</v>
      </c>
      <c r="D22" s="2">
        <v>99</v>
      </c>
      <c r="E22" s="2">
        <v>95</v>
      </c>
      <c r="F22" s="2">
        <v>96</v>
      </c>
      <c r="G22" s="6">
        <f>AVERAGE(B22:F22)</f>
        <v>97.4</v>
      </c>
      <c r="O22" s="23"/>
    </row>
    <row r="23" spans="1:7" ht="12.75">
      <c r="A23" s="1" t="s">
        <v>31</v>
      </c>
      <c r="B23" s="2">
        <v>97</v>
      </c>
      <c r="C23" s="2">
        <v>96</v>
      </c>
      <c r="D23" s="2">
        <v>96</v>
      </c>
      <c r="E23" s="2">
        <v>100</v>
      </c>
      <c r="F23" s="2">
        <v>98</v>
      </c>
      <c r="G23" s="6">
        <f>AVERAGE(B23:F23)</f>
        <v>97.4</v>
      </c>
    </row>
    <row r="24" spans="1:7" ht="12.75">
      <c r="A24" s="1" t="s">
        <v>32</v>
      </c>
      <c r="B24" s="2">
        <v>84</v>
      </c>
      <c r="C24" s="2">
        <v>87</v>
      </c>
      <c r="D24" s="2">
        <v>95</v>
      </c>
      <c r="E24" s="2">
        <v>94</v>
      </c>
      <c r="F24" s="2">
        <v>87</v>
      </c>
      <c r="G24" s="6">
        <f>AVERAGE(B24:F24)</f>
        <v>89.4</v>
      </c>
    </row>
    <row r="25" spans="1:15" ht="12.75">
      <c r="A25" s="1" t="s">
        <v>33</v>
      </c>
      <c r="B25" s="2">
        <v>95</v>
      </c>
      <c r="C25" s="2">
        <v>94</v>
      </c>
      <c r="D25" s="2">
        <v>95</v>
      </c>
      <c r="E25" s="2">
        <v>88</v>
      </c>
      <c r="F25" s="2">
        <v>95</v>
      </c>
      <c r="G25" s="6">
        <f>AVERAGE(B25:F25)</f>
        <v>93.4</v>
      </c>
      <c r="O25" s="25"/>
    </row>
    <row r="26" spans="1:16" ht="12.75">
      <c r="A26" s="12" t="s">
        <v>14</v>
      </c>
      <c r="B26" s="13">
        <f>SUM(B22:B25)</f>
        <v>373</v>
      </c>
      <c r="C26" s="13">
        <f>SUM(C22:C25)</f>
        <v>377</v>
      </c>
      <c r="D26" s="13">
        <f>SUM(D22:D25)</f>
        <v>385</v>
      </c>
      <c r="E26" s="13">
        <f>SUM(E22:E25)</f>
        <v>377</v>
      </c>
      <c r="F26" s="13">
        <f>SUM(F22:F25)</f>
        <v>376</v>
      </c>
      <c r="G26" s="14">
        <f>AVERAGE(B26:F26)</f>
        <v>377.6</v>
      </c>
      <c r="O26" s="8"/>
      <c r="P26" s="26"/>
    </row>
    <row r="27" spans="1:16" ht="12.75">
      <c r="A27" s="12" t="s">
        <v>16</v>
      </c>
      <c r="B27" s="13">
        <f>B26</f>
        <v>373</v>
      </c>
      <c r="C27" s="13">
        <f>SUM(B27+C26)</f>
        <v>750</v>
      </c>
      <c r="D27" s="13">
        <f>SUM(C27+D26)</f>
        <v>1135</v>
      </c>
      <c r="E27" s="13">
        <f>SUM(D27+E26)</f>
        <v>1512</v>
      </c>
      <c r="F27" s="16">
        <f>IF(F26=0,0,F26+$P28)</f>
        <v>376</v>
      </c>
      <c r="G27" s="17">
        <f>SUM(B27:F27)</f>
        <v>4146</v>
      </c>
      <c r="O27" s="8"/>
      <c r="P27" s="26"/>
    </row>
    <row r="28" spans="1:16" ht="12.75">
      <c r="A28" s="18"/>
      <c r="B28" s="16"/>
      <c r="C28" s="16"/>
      <c r="D28" s="16"/>
      <c r="E28" s="16"/>
      <c r="F28" s="19"/>
      <c r="O28" s="8"/>
      <c r="P28" s="26"/>
    </row>
    <row r="29" spans="1:16" ht="12.75">
      <c r="A29" s="8" t="s">
        <v>34</v>
      </c>
      <c r="B29" s="20"/>
      <c r="C29" s="20"/>
      <c r="D29" s="20"/>
      <c r="E29" s="20"/>
      <c r="F29" s="20"/>
      <c r="G29" s="6" t="s">
        <v>29</v>
      </c>
      <c r="O29" s="8"/>
      <c r="P29" s="26"/>
    </row>
    <row r="30" spans="1:16" ht="12.75">
      <c r="A30" s="1" t="s">
        <v>35</v>
      </c>
      <c r="B30" s="2">
        <v>96</v>
      </c>
      <c r="C30" s="2">
        <v>93</v>
      </c>
      <c r="D30" s="2">
        <v>95</v>
      </c>
      <c r="E30" s="2">
        <v>96</v>
      </c>
      <c r="F30" s="2">
        <v>96</v>
      </c>
      <c r="G30" s="6">
        <f>AVERAGE(B30:F30)</f>
        <v>95.2</v>
      </c>
      <c r="O30" s="27"/>
      <c r="P30" s="26"/>
    </row>
    <row r="31" spans="1:16" ht="12.75">
      <c r="A31" s="1" t="s">
        <v>36</v>
      </c>
      <c r="B31" s="2">
        <v>90</v>
      </c>
      <c r="C31" s="2">
        <v>97</v>
      </c>
      <c r="D31" s="2">
        <v>89</v>
      </c>
      <c r="E31" s="2">
        <v>91</v>
      </c>
      <c r="F31" s="2">
        <v>93</v>
      </c>
      <c r="G31" s="6">
        <f>AVERAGE(B31:F31)</f>
        <v>92</v>
      </c>
      <c r="O31" s="27"/>
      <c r="P31" s="26"/>
    </row>
    <row r="32" spans="1:7" ht="12.75">
      <c r="A32" s="1" t="s">
        <v>37</v>
      </c>
      <c r="B32" s="2">
        <v>99</v>
      </c>
      <c r="C32" s="2">
        <v>95</v>
      </c>
      <c r="D32" s="2">
        <v>99</v>
      </c>
      <c r="E32" s="2">
        <v>98</v>
      </c>
      <c r="F32" s="2">
        <v>100</v>
      </c>
      <c r="G32" s="6">
        <f>AVERAGE(B32:F32)</f>
        <v>98.2</v>
      </c>
    </row>
    <row r="33" spans="1:7" ht="12.75">
      <c r="A33" s="1" t="s">
        <v>38</v>
      </c>
      <c r="B33" s="2">
        <v>98</v>
      </c>
      <c r="C33" s="2">
        <v>98</v>
      </c>
      <c r="D33" s="2">
        <v>99</v>
      </c>
      <c r="E33" s="2">
        <v>95</v>
      </c>
      <c r="F33" s="2">
        <v>96</v>
      </c>
      <c r="G33" s="6">
        <f>AVERAGE(B33:F33)</f>
        <v>97.2</v>
      </c>
    </row>
    <row r="34" spans="1:7" ht="12.75">
      <c r="A34" s="12" t="s">
        <v>14</v>
      </c>
      <c r="B34" s="13">
        <f>SUM(B30:B33)</f>
        <v>383</v>
      </c>
      <c r="C34" s="13">
        <f>SUM(C30:C33)</f>
        <v>383</v>
      </c>
      <c r="D34" s="13">
        <f>SUM(D30:D33)</f>
        <v>382</v>
      </c>
      <c r="E34" s="13">
        <f>SUM(E30:E33)</f>
        <v>380</v>
      </c>
      <c r="F34" s="13">
        <f>SUM(F30:F33)</f>
        <v>385</v>
      </c>
      <c r="G34" s="14">
        <f>AVERAGE(B34:F34)</f>
        <v>382.6</v>
      </c>
    </row>
    <row r="35" spans="1:7" ht="12.75">
      <c r="A35" s="12" t="s">
        <v>16</v>
      </c>
      <c r="B35" s="13">
        <f>B34</f>
        <v>383</v>
      </c>
      <c r="C35" s="13">
        <f>SUM(B35+C34)</f>
        <v>766</v>
      </c>
      <c r="D35" s="13">
        <f>SUM(C35+D34)</f>
        <v>1148</v>
      </c>
      <c r="E35" s="13">
        <f>SUM(D35+E34)</f>
        <v>1528</v>
      </c>
      <c r="F35" s="16">
        <f>IF(F34=0,0,F34+$P29)</f>
        <v>385</v>
      </c>
      <c r="G35" s="17">
        <f>SUM(B35:F35)</f>
        <v>4210</v>
      </c>
    </row>
    <row r="36" spans="1:6" ht="12.75">
      <c r="A36" s="18"/>
      <c r="B36" s="16"/>
      <c r="C36" s="16"/>
      <c r="D36" s="16"/>
      <c r="E36" s="16"/>
      <c r="F36" s="19"/>
    </row>
    <row r="37" spans="1:7" ht="12.75">
      <c r="A37" s="8" t="s">
        <v>39</v>
      </c>
      <c r="B37" s="20"/>
      <c r="C37" s="20"/>
      <c r="D37" s="20"/>
      <c r="E37" s="20"/>
      <c r="F37" s="20"/>
      <c r="G37" s="6" t="s">
        <v>29</v>
      </c>
    </row>
    <row r="38" spans="1:7" ht="12.75">
      <c r="A38" s="1" t="s">
        <v>40</v>
      </c>
      <c r="B38" s="2">
        <v>99</v>
      </c>
      <c r="C38" s="2">
        <v>98</v>
      </c>
      <c r="D38" s="2">
        <v>98</v>
      </c>
      <c r="E38" s="2">
        <v>99</v>
      </c>
      <c r="F38" s="2">
        <v>99</v>
      </c>
      <c r="G38" s="6">
        <f>AVERAGE(B38:F38)</f>
        <v>98.6</v>
      </c>
    </row>
    <row r="39" spans="1:7" ht="12.75">
      <c r="A39" s="1" t="s">
        <v>41</v>
      </c>
      <c r="B39" s="2">
        <v>97</v>
      </c>
      <c r="C39" s="2">
        <v>96</v>
      </c>
      <c r="D39" s="2">
        <v>94</v>
      </c>
      <c r="E39" s="2">
        <v>96</v>
      </c>
      <c r="F39" s="2">
        <v>96</v>
      </c>
      <c r="G39" s="6">
        <f>AVERAGE(B39:F39)</f>
        <v>95.8</v>
      </c>
    </row>
    <row r="40" spans="1:7" ht="12.75">
      <c r="A40" s="1" t="s">
        <v>42</v>
      </c>
      <c r="B40" s="2">
        <v>96</v>
      </c>
      <c r="C40" s="2">
        <v>97</v>
      </c>
      <c r="D40" s="2">
        <v>95</v>
      </c>
      <c r="E40" s="2">
        <v>94</v>
      </c>
      <c r="F40" s="2">
        <v>98</v>
      </c>
      <c r="G40" s="6">
        <f>AVERAGE(B40:F40)</f>
        <v>96</v>
      </c>
    </row>
    <row r="41" spans="1:7" ht="12.75">
      <c r="A41" s="1" t="s">
        <v>43</v>
      </c>
      <c r="B41" s="2">
        <v>96</v>
      </c>
      <c r="C41" s="2">
        <v>95</v>
      </c>
      <c r="D41" s="2">
        <v>98</v>
      </c>
      <c r="E41" s="2">
        <v>94</v>
      </c>
      <c r="F41" s="2">
        <v>95</v>
      </c>
      <c r="G41" s="6">
        <f>AVERAGE(B41:F41)</f>
        <v>95.6</v>
      </c>
    </row>
    <row r="42" spans="1:7" ht="12.75">
      <c r="A42" s="12" t="s">
        <v>14</v>
      </c>
      <c r="B42" s="13">
        <f>SUM(B38:B41)</f>
        <v>388</v>
      </c>
      <c r="C42" s="13">
        <f>SUM(C38:C41)</f>
        <v>386</v>
      </c>
      <c r="D42" s="13">
        <f>SUM(D38:D41)</f>
        <v>385</v>
      </c>
      <c r="E42" s="13">
        <f>SUM(E38:E41)</f>
        <v>383</v>
      </c>
      <c r="F42" s="13">
        <f>SUM(F38:F41)</f>
        <v>388</v>
      </c>
      <c r="G42" s="14">
        <f>AVERAGE(B42:F42)</f>
        <v>386</v>
      </c>
    </row>
    <row r="43" spans="1:22" ht="12.75">
      <c r="A43" s="12" t="s">
        <v>16</v>
      </c>
      <c r="B43" s="13">
        <f>B42</f>
        <v>388</v>
      </c>
      <c r="C43" s="13">
        <f>SUM(B43+C42)</f>
        <v>774</v>
      </c>
      <c r="D43" s="13">
        <f>SUM(C43+D42)</f>
        <v>1159</v>
      </c>
      <c r="E43" s="13">
        <f>SUM(D43+E42)</f>
        <v>1542</v>
      </c>
      <c r="F43" s="16">
        <f>IF(F42=0,0,F42+$P30)</f>
        <v>388</v>
      </c>
      <c r="G43" s="17">
        <f>SUM(B43:F43)</f>
        <v>4251</v>
      </c>
      <c r="O43" s="25" t="s">
        <v>44</v>
      </c>
      <c r="P43" s="25"/>
      <c r="Q43" s="25"/>
      <c r="R43" s="25"/>
      <c r="U43" s="2" t="s">
        <v>14</v>
      </c>
      <c r="V43" s="2" t="s">
        <v>45</v>
      </c>
    </row>
    <row r="44" spans="1:22" ht="12.75">
      <c r="A44" s="18"/>
      <c r="B44" s="16"/>
      <c r="C44" s="16"/>
      <c r="D44" s="16"/>
      <c r="E44" s="16"/>
      <c r="F44" s="19"/>
      <c r="I44" s="1" t="str">
        <f>A5</f>
        <v>Bedford A</v>
      </c>
      <c r="J44" s="28">
        <f>B11</f>
        <v>392</v>
      </c>
      <c r="K44" s="28">
        <f>C11</f>
        <v>780</v>
      </c>
      <c r="L44" s="28">
        <f>D11</f>
        <v>1160</v>
      </c>
      <c r="M44" s="28">
        <f>E11</f>
        <v>1549</v>
      </c>
      <c r="N44" s="28">
        <f>F11</f>
        <v>388</v>
      </c>
      <c r="O44" s="8" t="str">
        <f>A5</f>
        <v>Bedford A</v>
      </c>
      <c r="P44" s="2">
        <f>IF(B11=0,0,RANK(J44,J44:J49,1))</f>
        <v>6</v>
      </c>
      <c r="Q44" s="2">
        <f>IF(C11=0,0,RANK(K44,K44:K49,1))</f>
        <v>6</v>
      </c>
      <c r="R44" s="2">
        <f>IF(D11=0,0,RANK(L44,L44:L49,1))</f>
        <v>6</v>
      </c>
      <c r="S44" s="2">
        <f>IF(E11=0,0,RANK(M44,M44:M49,1))</f>
        <v>6</v>
      </c>
      <c r="T44" s="2">
        <f>IF(F11=0,0,RANK(N44,N44:N49,1))</f>
        <v>4</v>
      </c>
      <c r="U44" s="2">
        <f>(SUM(P44:T44))</f>
        <v>28</v>
      </c>
      <c r="V44" s="2">
        <f>RANK(U44,U44:U49)</f>
        <v>1</v>
      </c>
    </row>
    <row r="45" spans="1:22" ht="12.75">
      <c r="A45" s="8" t="s">
        <v>46</v>
      </c>
      <c r="B45" s="20"/>
      <c r="C45" s="20"/>
      <c r="D45" s="20"/>
      <c r="E45" s="20"/>
      <c r="F45" s="20"/>
      <c r="G45" s="6" t="s">
        <v>29</v>
      </c>
      <c r="I45" s="1" t="str">
        <f>A13</f>
        <v>Dauntseys F</v>
      </c>
      <c r="J45" s="28">
        <f>B19</f>
        <v>378</v>
      </c>
      <c r="K45" s="28">
        <f>C19</f>
        <v>746</v>
      </c>
      <c r="L45" s="28">
        <f>D19</f>
        <v>1124</v>
      </c>
      <c r="M45" s="28">
        <f>E19</f>
        <v>1505</v>
      </c>
      <c r="N45" s="28">
        <f>F19</f>
        <v>385</v>
      </c>
      <c r="O45" s="8" t="str">
        <f>A13</f>
        <v>Dauntseys F</v>
      </c>
      <c r="P45" s="2">
        <f>IF(B19=0,0,RANK(J45,J44:J49,1))</f>
        <v>3</v>
      </c>
      <c r="Q45" s="2">
        <f>IF(C19=0,0,RANK(K45,K44:K49,1))</f>
        <v>1</v>
      </c>
      <c r="R45" s="2">
        <v>1</v>
      </c>
      <c r="S45" s="2">
        <f>IF(E19=0,0,RANK(M45,M44:M49,1))</f>
        <v>1</v>
      </c>
      <c r="T45" s="2">
        <f>IF(F19=0,0,RANK(N45,N44:N49,1))</f>
        <v>2</v>
      </c>
      <c r="U45" s="2">
        <f>(SUM(P45:T45))</f>
        <v>8</v>
      </c>
      <c r="V45" s="2">
        <f>RANK(U45,U44:U49)</f>
        <v>5</v>
      </c>
    </row>
    <row r="46" spans="1:22" ht="12.75">
      <c r="A46" s="1" t="s">
        <v>47</v>
      </c>
      <c r="B46" s="2">
        <v>92</v>
      </c>
      <c r="C46" s="2">
        <v>94</v>
      </c>
      <c r="D46" s="2">
        <v>93</v>
      </c>
      <c r="E46" s="2">
        <v>99</v>
      </c>
      <c r="F46" s="2">
        <v>96</v>
      </c>
      <c r="G46" s="6">
        <f>AVERAGE(B46:F46)</f>
        <v>94.8</v>
      </c>
      <c r="I46" s="1" t="str">
        <f>A21</f>
        <v>St Albans E</v>
      </c>
      <c r="J46" s="28">
        <f>B27</f>
        <v>373</v>
      </c>
      <c r="K46" s="28">
        <f>C27</f>
        <v>750</v>
      </c>
      <c r="L46" s="28">
        <f>D27</f>
        <v>1135</v>
      </c>
      <c r="M46" s="28">
        <f>E27</f>
        <v>1512</v>
      </c>
      <c r="N46" s="28">
        <f>F27</f>
        <v>376</v>
      </c>
      <c r="O46" s="8" t="str">
        <f>A21</f>
        <v>St Albans E</v>
      </c>
      <c r="P46" s="2">
        <f>IF(B27=0,0,RANK(J46,J44:J49,1))</f>
        <v>1</v>
      </c>
      <c r="Q46" s="2">
        <f>IF(C27=0,0,RANK(K46,K44:K49,1))</f>
        <v>2</v>
      </c>
      <c r="R46" s="2">
        <f>IF(D27=0,0,RANK(L46,L44:L49,1))</f>
        <v>2</v>
      </c>
      <c r="S46" s="2">
        <f>IF(E27=0,0,RANK(M46,M44:M49,1))</f>
        <v>2</v>
      </c>
      <c r="T46" s="2">
        <f>IF(F27=0,0,RANK(N46,N44:N49,1))</f>
        <v>1</v>
      </c>
      <c r="U46" s="2">
        <f>(SUM(P46:T46))</f>
        <v>8</v>
      </c>
      <c r="V46" s="2">
        <f>RANK(U46,U44:U49)</f>
        <v>5</v>
      </c>
    </row>
    <row r="47" spans="1:22" ht="12.75">
      <c r="A47" s="1" t="s">
        <v>48</v>
      </c>
      <c r="B47" s="2">
        <v>99</v>
      </c>
      <c r="C47" s="2">
        <v>97</v>
      </c>
      <c r="D47" s="2">
        <v>98</v>
      </c>
      <c r="E47" s="2">
        <v>96</v>
      </c>
      <c r="F47" s="2">
        <v>99</v>
      </c>
      <c r="G47" s="6">
        <f>AVERAGE(B47:F47)</f>
        <v>97.8</v>
      </c>
      <c r="I47" s="1" t="str">
        <f>A29</f>
        <v>Tonbridge G</v>
      </c>
      <c r="J47" s="28">
        <f>B35</f>
        <v>383</v>
      </c>
      <c r="K47" s="28">
        <f>C35</f>
        <v>766</v>
      </c>
      <c r="L47" s="28">
        <f>D35</f>
        <v>1148</v>
      </c>
      <c r="M47" s="28">
        <f>E35</f>
        <v>1528</v>
      </c>
      <c r="N47" s="28">
        <f>F35</f>
        <v>385</v>
      </c>
      <c r="O47" s="8" t="str">
        <f>A29</f>
        <v>Tonbridge G</v>
      </c>
      <c r="P47" s="2">
        <f>IF(B35=0,0,RANK(J47,J44:J49,1))</f>
        <v>4</v>
      </c>
      <c r="Q47" s="2">
        <f>IF(C35=0,0,RANK(K47,K44:K49,1))</f>
        <v>4</v>
      </c>
      <c r="R47" s="2">
        <f>IF(D35=0,0,RANK(L47,L44:L49,1))</f>
        <v>4</v>
      </c>
      <c r="S47" s="2">
        <f>IF(E35=0,0,RANK(M47,M44:M49,1))</f>
        <v>4</v>
      </c>
      <c r="T47" s="2">
        <f>IF(F35=0,0,RANK(N47,N44:N49,1))</f>
        <v>2</v>
      </c>
      <c r="U47" s="2">
        <f>(SUM(P47:T47))</f>
        <v>18</v>
      </c>
      <c r="V47" s="2">
        <f>RANK(U47,U44:U49)</f>
        <v>3</v>
      </c>
    </row>
    <row r="48" spans="1:22" s="29" customFormat="1" ht="12.75">
      <c r="A48" s="1" t="s">
        <v>49</v>
      </c>
      <c r="B48" s="2">
        <v>94</v>
      </c>
      <c r="C48" s="2">
        <v>97</v>
      </c>
      <c r="D48" s="2">
        <v>96</v>
      </c>
      <c r="E48" s="2">
        <v>94</v>
      </c>
      <c r="F48" s="2">
        <v>99</v>
      </c>
      <c r="G48" s="6">
        <f>AVERAGE(B48:F48)</f>
        <v>96</v>
      </c>
      <c r="I48" s="29" t="str">
        <f>A37</f>
        <v>Victoria C</v>
      </c>
      <c r="J48" s="28">
        <f>B43</f>
        <v>388</v>
      </c>
      <c r="K48" s="28">
        <f>C43</f>
        <v>774</v>
      </c>
      <c r="L48" s="28">
        <f>D43</f>
        <v>1159</v>
      </c>
      <c r="M48" s="28">
        <f>E43</f>
        <v>1542</v>
      </c>
      <c r="N48" s="28">
        <f>F43</f>
        <v>388</v>
      </c>
      <c r="O48" s="27" t="str">
        <f>A37</f>
        <v>Victoria C</v>
      </c>
      <c r="P48" s="2">
        <f>IF(B43=0,0,RANK(J48,J44:J49,1))</f>
        <v>5</v>
      </c>
      <c r="Q48" s="2">
        <f>IF(C43=0,0,RANK(K48,K44:K49,1))</f>
        <v>5</v>
      </c>
      <c r="R48" s="2">
        <f>IF(D43=0,0,RANK(L48,L44:L49,1))</f>
        <v>5</v>
      </c>
      <c r="S48" s="2">
        <f>IF(E43=0,0,RANK(M48,M44:M49,1))</f>
        <v>5</v>
      </c>
      <c r="T48" s="2">
        <f>IF(F43=0,0,RANK(N48,N44:N49,1))</f>
        <v>4</v>
      </c>
      <c r="U48" s="2">
        <f>(SUM(P48:T48))</f>
        <v>24</v>
      </c>
      <c r="V48" s="2">
        <f>RANK(U48,U44:U49)</f>
        <v>2</v>
      </c>
    </row>
    <row r="49" spans="1:22" s="29" customFormat="1" ht="12.75">
      <c r="A49" s="1" t="s">
        <v>50</v>
      </c>
      <c r="B49" s="2">
        <v>92</v>
      </c>
      <c r="C49" s="2">
        <v>93</v>
      </c>
      <c r="D49" s="2">
        <v>96</v>
      </c>
      <c r="E49" s="2">
        <v>97</v>
      </c>
      <c r="F49" s="2">
        <v>96</v>
      </c>
      <c r="G49" s="6">
        <f>AVERAGE(B49:F49)</f>
        <v>94.8</v>
      </c>
      <c r="I49" s="29" t="str">
        <f>A45</f>
        <v>Woodbridge B</v>
      </c>
      <c r="J49" s="28">
        <f>B51</f>
        <v>377</v>
      </c>
      <c r="K49" s="28">
        <f>C51</f>
        <v>758</v>
      </c>
      <c r="L49" s="28">
        <f>D51</f>
        <v>1141</v>
      </c>
      <c r="M49" s="28">
        <f>E51</f>
        <v>1527</v>
      </c>
      <c r="N49" s="28">
        <f>F51</f>
        <v>390</v>
      </c>
      <c r="O49" s="27" t="str">
        <f>A45</f>
        <v>Woodbridge B</v>
      </c>
      <c r="P49" s="2">
        <f>IF(B51=0,0,RANK(J49,J44:J49,1))</f>
        <v>2</v>
      </c>
      <c r="Q49" s="2">
        <f>IF(C51=0,0,RANK(K49,K44:K49,1))</f>
        <v>3</v>
      </c>
      <c r="R49" s="2">
        <f>IF(D51=0,0,RANK(L49,L44:L49,1))</f>
        <v>3</v>
      </c>
      <c r="S49" s="2">
        <f>IF(E51=0,0,RANK(M49,M44:M49,1))</f>
        <v>3</v>
      </c>
      <c r="T49" s="2">
        <f>IF(F51=0,0,RANK(N49,N44:N49,1))</f>
        <v>6</v>
      </c>
      <c r="U49" s="2">
        <f>(SUM(P49:T49))</f>
        <v>17</v>
      </c>
      <c r="V49" s="2">
        <f>RANK(U49,U44:U49)</f>
        <v>4</v>
      </c>
    </row>
    <row r="50" spans="1:22" s="29" customFormat="1" ht="12.75">
      <c r="A50" s="12" t="s">
        <v>14</v>
      </c>
      <c r="B50" s="13">
        <f>SUM(B46:B49)</f>
        <v>377</v>
      </c>
      <c r="C50" s="13">
        <f>SUM(C46:C49)</f>
        <v>381</v>
      </c>
      <c r="D50" s="13">
        <f>SUM(D46:D49)</f>
        <v>383</v>
      </c>
      <c r="E50" s="13">
        <f>SUM(E46:E49)</f>
        <v>386</v>
      </c>
      <c r="F50" s="13">
        <f>SUM(F46:F49)</f>
        <v>390</v>
      </c>
      <c r="G50" s="14">
        <f>AVERAGE(B50:F50)</f>
        <v>383.4</v>
      </c>
      <c r="J50" s="30"/>
      <c r="K50" s="30"/>
      <c r="L50" s="30"/>
      <c r="M50" s="30"/>
      <c r="N50" s="30"/>
      <c r="O50" s="27"/>
      <c r="P50" s="2"/>
      <c r="Q50" s="2"/>
      <c r="R50" s="2"/>
      <c r="S50" s="2"/>
      <c r="T50" s="2"/>
      <c r="U50" s="2"/>
      <c r="V50" s="2"/>
    </row>
    <row r="51" spans="1:20" s="29" customFormat="1" ht="12.75">
      <c r="A51" s="12" t="s">
        <v>16</v>
      </c>
      <c r="B51" s="13">
        <f>B50</f>
        <v>377</v>
      </c>
      <c r="C51" s="13">
        <f>SUM(B51+C50)</f>
        <v>758</v>
      </c>
      <c r="D51" s="13">
        <f>SUM(C51+D50)</f>
        <v>1141</v>
      </c>
      <c r="E51" s="13">
        <f>SUM(D51+E50)</f>
        <v>1527</v>
      </c>
      <c r="F51" s="16">
        <f>IF(F50=0,0,F50+$P31)</f>
        <v>390</v>
      </c>
      <c r="G51" s="17">
        <f>SUM(B51:F51)</f>
        <v>4193</v>
      </c>
      <c r="J51" s="31"/>
      <c r="K51" s="31"/>
      <c r="L51" s="31"/>
      <c r="M51" s="31"/>
      <c r="N51" s="31"/>
      <c r="P51" s="31"/>
      <c r="Q51" s="31"/>
      <c r="R51" s="31"/>
      <c r="S51" s="31"/>
      <c r="T51" s="31"/>
    </row>
    <row r="52" spans="1:20" s="29" customFormat="1" ht="12.75">
      <c r="A52" s="18"/>
      <c r="B52" s="16"/>
      <c r="C52" s="16"/>
      <c r="D52" s="16"/>
      <c r="E52" s="16"/>
      <c r="F52" s="19"/>
      <c r="G52" s="3"/>
      <c r="J52" s="31"/>
      <c r="K52" s="31"/>
      <c r="L52" s="31"/>
      <c r="M52" s="31"/>
      <c r="N52" s="31"/>
      <c r="P52" s="31"/>
      <c r="Q52" s="31"/>
      <c r="R52" s="31"/>
      <c r="S52" s="31"/>
      <c r="T52" s="31"/>
    </row>
    <row r="53" spans="1:22" s="29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9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9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30" s="29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"/>
      <c r="Y56" s="1"/>
      <c r="Z56" s="1"/>
      <c r="AA56" s="1"/>
      <c r="AB56" s="2"/>
      <c r="AC56" s="2"/>
      <c r="AD56" s="32"/>
    </row>
    <row r="57" spans="1:22" s="29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9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9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9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2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9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29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29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29" customFormat="1" ht="12.75">
      <c r="A65" s="33" t="str">
        <f>A1</f>
        <v>BSSRA Autumn League 2017  Section 2 - Division 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2:20" s="29" customFormat="1" ht="12.75">
      <c r="B66" s="31"/>
      <c r="C66" s="31"/>
      <c r="D66" s="31"/>
      <c r="E66" s="31"/>
      <c r="F66" s="31"/>
      <c r="J66" s="31"/>
      <c r="K66" s="31"/>
      <c r="L66" s="31"/>
      <c r="M66" s="31"/>
      <c r="N66" s="31"/>
      <c r="O66" s="1"/>
      <c r="P66" s="31"/>
      <c r="Q66" s="31"/>
      <c r="R66" s="31"/>
      <c r="S66" s="31"/>
      <c r="T66" s="31"/>
    </row>
    <row r="67" spans="1:21" s="29" customFormat="1" ht="12.75">
      <c r="A67" s="34" t="s">
        <v>51</v>
      </c>
      <c r="B67" s="35" t="s">
        <v>52</v>
      </c>
      <c r="C67" s="35"/>
      <c r="D67" s="35"/>
      <c r="E67" s="35"/>
      <c r="F67" s="35"/>
      <c r="G67" s="36" t="s">
        <v>4</v>
      </c>
      <c r="J67" s="31"/>
      <c r="K67" s="31"/>
      <c r="L67" s="31"/>
      <c r="M67" s="31"/>
      <c r="N67" s="31"/>
      <c r="O67" s="34" t="s">
        <v>53</v>
      </c>
      <c r="P67" s="35" t="s">
        <v>52</v>
      </c>
      <c r="Q67" s="35"/>
      <c r="R67" s="35"/>
      <c r="S67" s="35"/>
      <c r="T67" s="35"/>
      <c r="U67" s="36" t="s">
        <v>4</v>
      </c>
    </row>
    <row r="68" spans="1:21" s="29" customFormat="1" ht="12.75">
      <c r="A68" s="37"/>
      <c r="B68" s="2">
        <v>1</v>
      </c>
      <c r="C68" s="2">
        <v>2</v>
      </c>
      <c r="D68" s="2">
        <v>3</v>
      </c>
      <c r="E68" s="2">
        <v>4</v>
      </c>
      <c r="F68" s="2">
        <v>5</v>
      </c>
      <c r="G68" s="38"/>
      <c r="J68" s="31"/>
      <c r="K68" s="31"/>
      <c r="L68" s="31"/>
      <c r="M68" s="31"/>
      <c r="N68" s="31"/>
      <c r="O68" s="37"/>
      <c r="P68" s="2">
        <v>1</v>
      </c>
      <c r="Q68" s="2">
        <v>2</v>
      </c>
      <c r="R68" s="2">
        <v>3</v>
      </c>
      <c r="S68" s="2">
        <v>4</v>
      </c>
      <c r="T68" s="2">
        <v>5</v>
      </c>
      <c r="U68" s="38"/>
    </row>
    <row r="69" spans="1:21" s="29" customFormat="1" ht="12.75">
      <c r="A69" s="37" t="s">
        <v>31</v>
      </c>
      <c r="B69" s="2">
        <v>97</v>
      </c>
      <c r="C69" s="2">
        <v>96</v>
      </c>
      <c r="D69" s="2">
        <v>96</v>
      </c>
      <c r="E69" s="2">
        <v>100</v>
      </c>
      <c r="F69" s="2">
        <v>98</v>
      </c>
      <c r="G69" s="32">
        <f>AVERAGE(B69:F69)</f>
        <v>97.4</v>
      </c>
      <c r="J69" s="31"/>
      <c r="K69" s="31"/>
      <c r="L69" s="31"/>
      <c r="M69" s="31"/>
      <c r="N69" s="31"/>
      <c r="O69" s="37" t="s">
        <v>8</v>
      </c>
      <c r="P69" s="2">
        <v>98</v>
      </c>
      <c r="Q69" s="2">
        <v>98</v>
      </c>
      <c r="R69" s="2">
        <v>99</v>
      </c>
      <c r="S69" s="2">
        <v>98</v>
      </c>
      <c r="T69" s="2">
        <v>100</v>
      </c>
      <c r="U69" s="32">
        <f>AVERAGE(P69:T69)</f>
        <v>98.6</v>
      </c>
    </row>
    <row r="70" spans="1:21" s="29" customFormat="1" ht="12.75">
      <c r="A70" s="37" t="s">
        <v>41</v>
      </c>
      <c r="B70" s="2">
        <v>97</v>
      </c>
      <c r="C70" s="2">
        <v>96</v>
      </c>
      <c r="D70" s="2">
        <v>94</v>
      </c>
      <c r="E70" s="2">
        <v>96</v>
      </c>
      <c r="F70" s="2">
        <v>96</v>
      </c>
      <c r="G70" s="32">
        <f>AVERAGE(B70:F70)</f>
        <v>95.8</v>
      </c>
      <c r="J70" s="31"/>
      <c r="K70" s="31"/>
      <c r="L70" s="31"/>
      <c r="M70" s="31"/>
      <c r="N70" s="31"/>
      <c r="O70" s="37" t="s">
        <v>40</v>
      </c>
      <c r="P70" s="2">
        <v>99</v>
      </c>
      <c r="Q70" s="2">
        <v>98</v>
      </c>
      <c r="R70" s="2">
        <v>98</v>
      </c>
      <c r="S70" s="2">
        <v>99</v>
      </c>
      <c r="T70" s="2">
        <v>99</v>
      </c>
      <c r="U70" s="32">
        <f>AVERAGE(P70:T70)</f>
        <v>98.6</v>
      </c>
    </row>
    <row r="71" spans="1:21" s="29" customFormat="1" ht="12.75">
      <c r="A71" s="37" t="s">
        <v>24</v>
      </c>
      <c r="B71" s="2">
        <v>95</v>
      </c>
      <c r="C71" s="2">
        <v>96</v>
      </c>
      <c r="D71" s="2">
        <v>91</v>
      </c>
      <c r="E71" s="2">
        <v>97</v>
      </c>
      <c r="F71" s="2">
        <v>97</v>
      </c>
      <c r="G71" s="32">
        <f>AVERAGE(B71:F71)</f>
        <v>95.2</v>
      </c>
      <c r="J71" s="31"/>
      <c r="K71" s="31"/>
      <c r="L71" s="31"/>
      <c r="M71" s="31"/>
      <c r="N71" s="31"/>
      <c r="O71" s="37" t="s">
        <v>12</v>
      </c>
      <c r="P71" s="2">
        <v>99</v>
      </c>
      <c r="Q71" s="2">
        <v>99</v>
      </c>
      <c r="R71" s="2">
        <v>96</v>
      </c>
      <c r="S71" s="2">
        <f>('6 teams'!E73)</f>
        <v>98</v>
      </c>
      <c r="T71" s="2">
        <v>100</v>
      </c>
      <c r="U71" s="32">
        <f>AVERAGE(P71:T71)</f>
        <v>98.4</v>
      </c>
    </row>
    <row r="72" spans="1:21" s="29" customFormat="1" ht="12.75">
      <c r="A72" s="37" t="s">
        <v>35</v>
      </c>
      <c r="B72" s="2">
        <v>96</v>
      </c>
      <c r="C72" s="2">
        <v>93</v>
      </c>
      <c r="D72" s="2">
        <v>95</v>
      </c>
      <c r="E72" s="2">
        <v>96</v>
      </c>
      <c r="F72" s="2">
        <v>96</v>
      </c>
      <c r="G72" s="32">
        <f>AVERAGE(B72:F72)</f>
        <v>95.2</v>
      </c>
      <c r="J72" s="31"/>
      <c r="K72" s="31"/>
      <c r="L72" s="31"/>
      <c r="M72" s="31"/>
      <c r="N72" s="31"/>
      <c r="O72" s="37" t="s">
        <v>37</v>
      </c>
      <c r="P72" s="2">
        <v>99</v>
      </c>
      <c r="Q72" s="2">
        <v>95</v>
      </c>
      <c r="R72" s="2">
        <v>99</v>
      </c>
      <c r="S72" s="2">
        <f>('6 teams'!E80)</f>
        <v>98</v>
      </c>
      <c r="T72" s="2">
        <v>100</v>
      </c>
      <c r="U72" s="32">
        <f>AVERAGE(P72:T72)</f>
        <v>98.2</v>
      </c>
    </row>
    <row r="73" spans="1:21" s="29" customFormat="1" ht="12.75">
      <c r="A73" s="37" t="s">
        <v>12</v>
      </c>
      <c r="B73" s="2">
        <v>99</v>
      </c>
      <c r="C73" s="2">
        <v>99</v>
      </c>
      <c r="D73" s="2">
        <v>96</v>
      </c>
      <c r="E73" s="2">
        <v>98</v>
      </c>
      <c r="F73" s="2">
        <v>100</v>
      </c>
      <c r="G73" s="32">
        <f>AVERAGE(B73:F73)</f>
        <v>98.4</v>
      </c>
      <c r="J73" s="31"/>
      <c r="K73" s="31"/>
      <c r="L73" s="31"/>
      <c r="M73" s="31"/>
      <c r="N73" s="31"/>
      <c r="O73" s="37" t="s">
        <v>48</v>
      </c>
      <c r="P73" s="2">
        <v>99</v>
      </c>
      <c r="Q73" s="2">
        <v>97</v>
      </c>
      <c r="R73" s="2">
        <v>98</v>
      </c>
      <c r="S73" s="2">
        <f>('6 teams'!E74)</f>
        <v>96</v>
      </c>
      <c r="T73" s="2">
        <v>99</v>
      </c>
      <c r="U73" s="32">
        <f>AVERAGE(P73:T73)</f>
        <v>97.8</v>
      </c>
    </row>
    <row r="74" spans="1:22" ht="12.75">
      <c r="A74" s="37" t="s">
        <v>48</v>
      </c>
      <c r="B74" s="2">
        <v>99</v>
      </c>
      <c r="C74" s="2">
        <v>97</v>
      </c>
      <c r="D74" s="2">
        <v>98</v>
      </c>
      <c r="E74" s="2">
        <v>96</v>
      </c>
      <c r="F74" s="2">
        <v>99</v>
      </c>
      <c r="G74" s="32">
        <f>AVERAGE(B74:F74)</f>
        <v>97.8</v>
      </c>
      <c r="H74" s="29"/>
      <c r="I74" s="29"/>
      <c r="J74" s="31"/>
      <c r="K74" s="31"/>
      <c r="L74" s="31"/>
      <c r="M74" s="31"/>
      <c r="N74" s="31"/>
      <c r="O74" s="37" t="s">
        <v>30</v>
      </c>
      <c r="P74" s="2">
        <v>97</v>
      </c>
      <c r="Q74" s="2">
        <v>100</v>
      </c>
      <c r="R74" s="2">
        <v>99</v>
      </c>
      <c r="S74" s="2">
        <f>('6 teams'!E79)</f>
        <v>95</v>
      </c>
      <c r="T74" s="2">
        <v>96</v>
      </c>
      <c r="U74" s="32">
        <f>AVERAGE(P74:T74)</f>
        <v>97.4</v>
      </c>
      <c r="V74" s="29"/>
    </row>
    <row r="75" spans="1:22" ht="12.75">
      <c r="A75" s="37" t="s">
        <v>22</v>
      </c>
      <c r="B75" s="2">
        <v>94</v>
      </c>
      <c r="C75" s="2">
        <v>94</v>
      </c>
      <c r="D75" s="2">
        <v>97</v>
      </c>
      <c r="E75" s="2">
        <v>96</v>
      </c>
      <c r="F75" s="2">
        <v>97</v>
      </c>
      <c r="G75" s="32">
        <f>AVERAGE(B75:F75)</f>
        <v>95.6</v>
      </c>
      <c r="H75" s="29"/>
      <c r="I75" s="29"/>
      <c r="J75" s="31"/>
      <c r="K75" s="31"/>
      <c r="L75" s="31"/>
      <c r="M75" s="31"/>
      <c r="N75" s="31"/>
      <c r="O75" s="37" t="s">
        <v>31</v>
      </c>
      <c r="P75" s="2">
        <v>97</v>
      </c>
      <c r="Q75" s="2">
        <v>96</v>
      </c>
      <c r="R75" s="2">
        <v>96</v>
      </c>
      <c r="S75" s="2">
        <f>('6 teams'!E69)</f>
        <v>100</v>
      </c>
      <c r="T75" s="2">
        <v>98</v>
      </c>
      <c r="U75" s="32">
        <f>AVERAGE(P75:T75)</f>
        <v>97.4</v>
      </c>
      <c r="V75" s="29"/>
    </row>
    <row r="76" spans="1:22" ht="12.75">
      <c r="A76" s="37" t="s">
        <v>47</v>
      </c>
      <c r="B76" s="2">
        <v>92</v>
      </c>
      <c r="C76" s="2">
        <v>94</v>
      </c>
      <c r="D76" s="2">
        <v>93</v>
      </c>
      <c r="E76" s="2">
        <v>99</v>
      </c>
      <c r="F76" s="2">
        <v>96</v>
      </c>
      <c r="G76" s="32">
        <f>AVERAGE(B76:F76)</f>
        <v>94.8</v>
      </c>
      <c r="H76" s="29"/>
      <c r="I76" s="29"/>
      <c r="J76" s="31"/>
      <c r="K76" s="31"/>
      <c r="L76" s="31"/>
      <c r="M76" s="31"/>
      <c r="N76" s="31"/>
      <c r="O76" s="37" t="s">
        <v>38</v>
      </c>
      <c r="P76" s="2">
        <v>98</v>
      </c>
      <c r="Q76" s="2">
        <v>98</v>
      </c>
      <c r="R76" s="2">
        <v>99</v>
      </c>
      <c r="S76" s="2">
        <f>('6 teams'!E88)</f>
        <v>95</v>
      </c>
      <c r="T76" s="2">
        <v>96</v>
      </c>
      <c r="U76" s="32">
        <f>AVERAGE(P76:T76)</f>
        <v>97.2</v>
      </c>
      <c r="V76" s="29"/>
    </row>
    <row r="77" spans="1:22" ht="12.75">
      <c r="A77" s="37" t="s">
        <v>6</v>
      </c>
      <c r="B77" s="2">
        <v>97</v>
      </c>
      <c r="C77" s="2">
        <v>95</v>
      </c>
      <c r="D77" s="2">
        <v>92</v>
      </c>
      <c r="E77" s="2">
        <v>98</v>
      </c>
      <c r="F77" s="2">
        <v>97</v>
      </c>
      <c r="G77" s="32">
        <f>AVERAGE(B77:F77)</f>
        <v>95.8</v>
      </c>
      <c r="H77" s="29"/>
      <c r="I77" s="29"/>
      <c r="J77" s="31"/>
      <c r="K77" s="31"/>
      <c r="L77" s="31"/>
      <c r="M77" s="31"/>
      <c r="N77" s="31"/>
      <c r="O77" s="37" t="s">
        <v>42</v>
      </c>
      <c r="P77" s="2">
        <v>96</v>
      </c>
      <c r="Q77" s="2">
        <v>97</v>
      </c>
      <c r="R77" s="2">
        <v>95</v>
      </c>
      <c r="S77" s="2">
        <f>('6 teams'!E86)</f>
        <v>94</v>
      </c>
      <c r="T77" s="2">
        <v>98</v>
      </c>
      <c r="U77" s="32">
        <f>AVERAGE(P77:T77)</f>
        <v>96</v>
      </c>
      <c r="V77" s="29"/>
    </row>
    <row r="78" spans="1:22" ht="12.75">
      <c r="A78" s="37" t="s">
        <v>36</v>
      </c>
      <c r="B78" s="2">
        <v>90</v>
      </c>
      <c r="C78" s="2">
        <v>97</v>
      </c>
      <c r="D78" s="2">
        <v>89</v>
      </c>
      <c r="E78" s="2">
        <v>91</v>
      </c>
      <c r="F78" s="2">
        <v>93</v>
      </c>
      <c r="G78" s="32">
        <f>AVERAGE(B78:F78)</f>
        <v>92</v>
      </c>
      <c r="H78" s="29"/>
      <c r="I78" s="29"/>
      <c r="J78" s="31"/>
      <c r="K78" s="31"/>
      <c r="L78" s="31"/>
      <c r="M78" s="31"/>
      <c r="N78" s="31"/>
      <c r="O78" s="37" t="s">
        <v>49</v>
      </c>
      <c r="P78" s="2">
        <v>94</v>
      </c>
      <c r="Q78" s="2">
        <v>97</v>
      </c>
      <c r="R78" s="2">
        <v>96</v>
      </c>
      <c r="S78" s="2">
        <f>('6 teams'!E81)</f>
        <v>94</v>
      </c>
      <c r="T78" s="2">
        <v>99</v>
      </c>
      <c r="U78" s="32">
        <f>AVERAGE(P78:T78)</f>
        <v>96</v>
      </c>
      <c r="V78" s="29"/>
    </row>
    <row r="79" spans="1:22" ht="12.75">
      <c r="A79" s="37" t="s">
        <v>30</v>
      </c>
      <c r="B79" s="2">
        <v>97</v>
      </c>
      <c r="C79" s="2">
        <v>100</v>
      </c>
      <c r="D79" s="2">
        <v>99</v>
      </c>
      <c r="E79" s="2">
        <v>95</v>
      </c>
      <c r="F79" s="2">
        <v>96</v>
      </c>
      <c r="G79" s="32">
        <f>AVERAGE(B79:F79)</f>
        <v>97.4</v>
      </c>
      <c r="H79" s="29"/>
      <c r="I79" s="29"/>
      <c r="J79" s="31"/>
      <c r="K79" s="31"/>
      <c r="L79" s="31"/>
      <c r="M79" s="31"/>
      <c r="N79" s="31"/>
      <c r="O79" s="37" t="s">
        <v>41</v>
      </c>
      <c r="P79" s="2">
        <v>97</v>
      </c>
      <c r="Q79" s="2">
        <v>96</v>
      </c>
      <c r="R79" s="2">
        <v>94</v>
      </c>
      <c r="S79" s="2">
        <f>('6 teams'!E70)</f>
        <v>96</v>
      </c>
      <c r="T79" s="2">
        <v>96</v>
      </c>
      <c r="U79" s="32">
        <f>AVERAGE(P79:T79)</f>
        <v>95.8</v>
      </c>
      <c r="V79" s="29"/>
    </row>
    <row r="80" spans="1:22" ht="12.75">
      <c r="A80" s="37" t="s">
        <v>37</v>
      </c>
      <c r="B80" s="2">
        <v>99</v>
      </c>
      <c r="C80" s="2">
        <v>95</v>
      </c>
      <c r="D80" s="2">
        <v>99</v>
      </c>
      <c r="E80" s="2">
        <v>98</v>
      </c>
      <c r="F80" s="2">
        <v>100</v>
      </c>
      <c r="G80" s="32">
        <f>AVERAGE(B80:F80)</f>
        <v>98.2</v>
      </c>
      <c r="H80" s="29"/>
      <c r="I80" s="29"/>
      <c r="J80" s="31"/>
      <c r="K80" s="31"/>
      <c r="L80" s="31"/>
      <c r="M80" s="31"/>
      <c r="N80" s="31"/>
      <c r="O80" s="37" t="s">
        <v>6</v>
      </c>
      <c r="P80" s="2">
        <v>97</v>
      </c>
      <c r="Q80" s="2">
        <v>95</v>
      </c>
      <c r="R80" s="2">
        <v>92</v>
      </c>
      <c r="S80" s="2">
        <f>('6 teams'!E77)</f>
        <v>98</v>
      </c>
      <c r="T80" s="2">
        <v>97</v>
      </c>
      <c r="U80" s="32">
        <f>AVERAGE(P80:T80)</f>
        <v>95.8</v>
      </c>
      <c r="V80" s="29"/>
    </row>
    <row r="81" spans="1:22" ht="12.75">
      <c r="A81" s="37" t="s">
        <v>49</v>
      </c>
      <c r="B81" s="2">
        <v>94</v>
      </c>
      <c r="C81" s="2">
        <v>97</v>
      </c>
      <c r="D81" s="2">
        <v>96</v>
      </c>
      <c r="E81" s="2">
        <v>94</v>
      </c>
      <c r="F81" s="2">
        <v>99</v>
      </c>
      <c r="G81" s="32">
        <f>AVERAGE(B81:F81)</f>
        <v>96</v>
      </c>
      <c r="H81" s="29"/>
      <c r="I81" s="29"/>
      <c r="J81" s="31"/>
      <c r="K81" s="31"/>
      <c r="L81" s="31"/>
      <c r="M81" s="31"/>
      <c r="N81" s="31"/>
      <c r="O81" s="37" t="s">
        <v>27</v>
      </c>
      <c r="P81" s="2">
        <v>96</v>
      </c>
      <c r="Q81" s="2">
        <v>95</v>
      </c>
      <c r="R81" s="2">
        <v>96</v>
      </c>
      <c r="S81" s="2">
        <f>('6 teams'!E85)</f>
        <v>94</v>
      </c>
      <c r="T81" s="2">
        <v>98</v>
      </c>
      <c r="U81" s="32">
        <f>AVERAGE(P81:T81)</f>
        <v>95.8</v>
      </c>
      <c r="V81" s="29"/>
    </row>
    <row r="82" spans="1:22" ht="12.75">
      <c r="A82" s="37" t="s">
        <v>8</v>
      </c>
      <c r="B82" s="2">
        <v>98</v>
      </c>
      <c r="C82" s="2">
        <v>98</v>
      </c>
      <c r="D82" s="2">
        <v>99</v>
      </c>
      <c r="E82" s="2">
        <v>98</v>
      </c>
      <c r="F82" s="2">
        <v>100</v>
      </c>
      <c r="G82" s="32">
        <f>AVERAGE(B82:F82)</f>
        <v>98.6</v>
      </c>
      <c r="H82" s="29"/>
      <c r="I82" s="29"/>
      <c r="J82" s="31"/>
      <c r="K82" s="31"/>
      <c r="L82" s="31"/>
      <c r="M82" s="31"/>
      <c r="N82" s="31"/>
      <c r="O82" s="37" t="s">
        <v>43</v>
      </c>
      <c r="P82" s="2">
        <v>96</v>
      </c>
      <c r="Q82" s="2">
        <v>95</v>
      </c>
      <c r="R82" s="2">
        <v>98</v>
      </c>
      <c r="S82" s="2">
        <f>('6 teams'!E84)</f>
        <v>94</v>
      </c>
      <c r="T82" s="2">
        <v>95</v>
      </c>
      <c r="U82" s="32">
        <f>AVERAGE(P82:T82)</f>
        <v>95.6</v>
      </c>
      <c r="V82" s="29"/>
    </row>
    <row r="83" spans="1:22" ht="12.75">
      <c r="A83" s="37" t="s">
        <v>33</v>
      </c>
      <c r="B83" s="2">
        <v>95</v>
      </c>
      <c r="C83" s="2">
        <v>94</v>
      </c>
      <c r="D83" s="2">
        <v>95</v>
      </c>
      <c r="E83" s="2">
        <v>88</v>
      </c>
      <c r="F83" s="2">
        <v>95</v>
      </c>
      <c r="G83" s="32">
        <f>AVERAGE(B83:F83)</f>
        <v>93.4</v>
      </c>
      <c r="H83" s="29"/>
      <c r="I83" s="29"/>
      <c r="J83" s="31"/>
      <c r="K83" s="31"/>
      <c r="L83" s="31"/>
      <c r="M83" s="31"/>
      <c r="N83" s="31"/>
      <c r="O83" s="37" t="s">
        <v>35</v>
      </c>
      <c r="P83" s="2">
        <v>96</v>
      </c>
      <c r="Q83" s="2">
        <v>93</v>
      </c>
      <c r="R83" s="2">
        <v>95</v>
      </c>
      <c r="S83" s="2">
        <f>('6 teams'!E77)</f>
        <v>98</v>
      </c>
      <c r="T83" s="2">
        <v>96</v>
      </c>
      <c r="U83" s="32">
        <f>AVERAGE(P83:T83)</f>
        <v>95.6</v>
      </c>
      <c r="V83" s="29"/>
    </row>
    <row r="84" spans="1:22" ht="12.75">
      <c r="A84" s="37" t="s">
        <v>43</v>
      </c>
      <c r="B84" s="2">
        <v>96</v>
      </c>
      <c r="C84" s="2">
        <v>95</v>
      </c>
      <c r="D84" s="2">
        <v>98</v>
      </c>
      <c r="E84" s="2">
        <v>94</v>
      </c>
      <c r="F84" s="2">
        <v>95</v>
      </c>
      <c r="G84" s="32">
        <f>AVERAGE(B84:F84)</f>
        <v>95.6</v>
      </c>
      <c r="H84" s="29"/>
      <c r="I84" s="29"/>
      <c r="J84" s="31"/>
      <c r="K84" s="31"/>
      <c r="L84" s="31"/>
      <c r="M84" s="31"/>
      <c r="N84" s="31"/>
      <c r="O84" s="37" t="s">
        <v>22</v>
      </c>
      <c r="P84" s="2">
        <v>94</v>
      </c>
      <c r="Q84" s="2">
        <v>94</v>
      </c>
      <c r="R84" s="2">
        <v>97</v>
      </c>
      <c r="S84" s="2">
        <f>('6 teams'!E75)</f>
        <v>96</v>
      </c>
      <c r="T84" s="2">
        <v>97</v>
      </c>
      <c r="U84" s="32">
        <f>AVERAGE(P84:T84)</f>
        <v>95.6</v>
      </c>
      <c r="V84" s="29"/>
    </row>
    <row r="85" spans="1:22" ht="12.75">
      <c r="A85" s="37" t="s">
        <v>27</v>
      </c>
      <c r="B85" s="2">
        <v>96</v>
      </c>
      <c r="C85" s="2">
        <v>95</v>
      </c>
      <c r="D85" s="2">
        <v>96</v>
      </c>
      <c r="E85" s="2">
        <v>94</v>
      </c>
      <c r="F85" s="2">
        <v>98</v>
      </c>
      <c r="G85" s="32">
        <f>AVERAGE(B85:F85)</f>
        <v>95.8</v>
      </c>
      <c r="H85" s="29"/>
      <c r="I85" s="29"/>
      <c r="J85" s="31"/>
      <c r="K85" s="31"/>
      <c r="L85" s="31"/>
      <c r="M85" s="31"/>
      <c r="N85" s="31"/>
      <c r="O85" s="37" t="s">
        <v>24</v>
      </c>
      <c r="P85" s="2">
        <v>95</v>
      </c>
      <c r="Q85" s="2">
        <v>96</v>
      </c>
      <c r="R85" s="2">
        <v>91</v>
      </c>
      <c r="S85" s="2">
        <f>('6 teams'!E71)</f>
        <v>97</v>
      </c>
      <c r="T85" s="2">
        <v>97</v>
      </c>
      <c r="U85" s="32">
        <f>AVERAGE(P85:T85)</f>
        <v>95.2</v>
      </c>
      <c r="V85" s="29"/>
    </row>
    <row r="86" spans="1:21" ht="12.75">
      <c r="A86" s="37" t="s">
        <v>42</v>
      </c>
      <c r="B86" s="2">
        <v>96</v>
      </c>
      <c r="C86" s="2">
        <v>97</v>
      </c>
      <c r="D86" s="2">
        <v>95</v>
      </c>
      <c r="E86" s="2">
        <v>94</v>
      </c>
      <c r="F86" s="2">
        <v>98</v>
      </c>
      <c r="G86" s="32">
        <f>AVERAGE(B86:F86)</f>
        <v>96</v>
      </c>
      <c r="O86" s="37" t="s">
        <v>50</v>
      </c>
      <c r="P86" s="2">
        <v>92</v>
      </c>
      <c r="Q86" s="2">
        <v>93</v>
      </c>
      <c r="R86" s="2">
        <v>96</v>
      </c>
      <c r="S86" s="2">
        <f>('6 teams'!E90)</f>
        <v>97</v>
      </c>
      <c r="T86" s="2">
        <v>96</v>
      </c>
      <c r="U86" s="32">
        <f>AVERAGE(P86:T86)</f>
        <v>94.8</v>
      </c>
    </row>
    <row r="87" spans="1:21" ht="12.75">
      <c r="A87" s="37" t="s">
        <v>32</v>
      </c>
      <c r="B87" s="2">
        <v>84</v>
      </c>
      <c r="C87" s="2">
        <v>87</v>
      </c>
      <c r="D87" s="2">
        <v>95</v>
      </c>
      <c r="E87" s="2">
        <v>94</v>
      </c>
      <c r="F87" s="2">
        <v>87</v>
      </c>
      <c r="G87" s="32">
        <f>AVERAGE(B87:F87)</f>
        <v>89.4</v>
      </c>
      <c r="O87" s="37" t="s">
        <v>47</v>
      </c>
      <c r="P87" s="2">
        <v>92</v>
      </c>
      <c r="Q87" s="2">
        <v>94</v>
      </c>
      <c r="R87" s="2">
        <v>93</v>
      </c>
      <c r="S87" s="2">
        <f>('6 teams'!E76)</f>
        <v>99</v>
      </c>
      <c r="T87" s="2">
        <v>96</v>
      </c>
      <c r="U87" s="32">
        <f>AVERAGE(P87:T87)</f>
        <v>94.8</v>
      </c>
    </row>
    <row r="88" spans="1:21" ht="12.75">
      <c r="A88" s="37" t="s">
        <v>38</v>
      </c>
      <c r="B88" s="2">
        <v>98</v>
      </c>
      <c r="C88" s="2">
        <v>98</v>
      </c>
      <c r="D88" s="2">
        <v>99</v>
      </c>
      <c r="E88" s="2">
        <v>95</v>
      </c>
      <c r="F88" s="2">
        <v>96</v>
      </c>
      <c r="G88" s="32">
        <f>AVERAGE(B88:F88)</f>
        <v>97.2</v>
      </c>
      <c r="O88" s="37" t="s">
        <v>10</v>
      </c>
      <c r="P88" s="2">
        <v>98</v>
      </c>
      <c r="Q88" s="2">
        <v>96</v>
      </c>
      <c r="R88" s="2">
        <v>93</v>
      </c>
      <c r="S88" s="2">
        <f>('6 teams'!E92)</f>
        <v>95</v>
      </c>
      <c r="T88" s="2">
        <v>91</v>
      </c>
      <c r="U88" s="32">
        <f>AVERAGE(P88:T88)</f>
        <v>94.6</v>
      </c>
    </row>
    <row r="89" spans="1:21" ht="12.75">
      <c r="A89" s="37" t="s">
        <v>26</v>
      </c>
      <c r="B89" s="2">
        <v>93</v>
      </c>
      <c r="C89" s="2">
        <v>83</v>
      </c>
      <c r="D89" s="2">
        <v>94</v>
      </c>
      <c r="E89" s="2">
        <v>94</v>
      </c>
      <c r="F89" s="2">
        <v>93</v>
      </c>
      <c r="G89" s="32">
        <f>AVERAGE(B89:F89)</f>
        <v>91.4</v>
      </c>
      <c r="O89" s="37" t="s">
        <v>33</v>
      </c>
      <c r="P89" s="2">
        <v>95</v>
      </c>
      <c r="Q89" s="2">
        <v>94</v>
      </c>
      <c r="R89" s="2">
        <v>95</v>
      </c>
      <c r="S89" s="2">
        <f>('6 teams'!E83)</f>
        <v>88</v>
      </c>
      <c r="T89" s="2">
        <v>95</v>
      </c>
      <c r="U89" s="32">
        <f>AVERAGE(P89:T89)</f>
        <v>93.4</v>
      </c>
    </row>
    <row r="90" spans="1:21" ht="12.75">
      <c r="A90" s="37" t="s">
        <v>50</v>
      </c>
      <c r="B90" s="2">
        <v>92</v>
      </c>
      <c r="C90" s="2">
        <v>93</v>
      </c>
      <c r="D90" s="2">
        <v>96</v>
      </c>
      <c r="E90" s="2">
        <v>97</v>
      </c>
      <c r="F90" s="2">
        <v>96</v>
      </c>
      <c r="G90" s="32">
        <f>AVERAGE(B90:F90)</f>
        <v>94.8</v>
      </c>
      <c r="O90" s="37" t="s">
        <v>36</v>
      </c>
      <c r="P90" s="2">
        <v>90</v>
      </c>
      <c r="Q90" s="2">
        <v>97</v>
      </c>
      <c r="R90" s="2">
        <v>89</v>
      </c>
      <c r="S90" s="2">
        <f>('6 teams'!E78)</f>
        <v>91</v>
      </c>
      <c r="T90" s="2">
        <v>93</v>
      </c>
      <c r="U90" s="32">
        <f>AVERAGE(P90:T90)</f>
        <v>92</v>
      </c>
    </row>
    <row r="91" spans="1:21" ht="12.75">
      <c r="A91" s="37" t="s">
        <v>40</v>
      </c>
      <c r="B91" s="2">
        <v>99</v>
      </c>
      <c r="C91" s="2">
        <v>98</v>
      </c>
      <c r="D91" s="2">
        <v>98</v>
      </c>
      <c r="E91" s="2">
        <v>99</v>
      </c>
      <c r="F91" s="2">
        <v>99</v>
      </c>
      <c r="G91" s="32">
        <f>AVERAGE(B91:F91)</f>
        <v>98.6</v>
      </c>
      <c r="O91" s="37" t="s">
        <v>26</v>
      </c>
      <c r="P91" s="2">
        <v>93</v>
      </c>
      <c r="Q91" s="2">
        <v>83</v>
      </c>
      <c r="R91" s="2">
        <v>94</v>
      </c>
      <c r="S91" s="2">
        <f>('6 teams'!E89)</f>
        <v>94</v>
      </c>
      <c r="T91" s="2">
        <v>93</v>
      </c>
      <c r="U91" s="32">
        <f>AVERAGE(P91:T91)</f>
        <v>91.4</v>
      </c>
    </row>
    <row r="92" spans="1:21" ht="12.75">
      <c r="A92" s="39" t="s">
        <v>10</v>
      </c>
      <c r="B92" s="40">
        <v>98</v>
      </c>
      <c r="C92" s="40">
        <v>96</v>
      </c>
      <c r="D92" s="40">
        <v>93</v>
      </c>
      <c r="E92" s="40">
        <v>95</v>
      </c>
      <c r="F92" s="40">
        <v>91</v>
      </c>
      <c r="G92" s="41">
        <f>AVERAGE(B92:F92)</f>
        <v>94.6</v>
      </c>
      <c r="O92" s="39" t="s">
        <v>32</v>
      </c>
      <c r="P92" s="40">
        <v>84</v>
      </c>
      <c r="Q92" s="40">
        <v>87</v>
      </c>
      <c r="R92" s="40">
        <v>95</v>
      </c>
      <c r="S92" s="40">
        <f>('6 teams'!E87)</f>
        <v>94</v>
      </c>
      <c r="T92" s="40">
        <v>87</v>
      </c>
      <c r="U92" s="41">
        <f>AVERAGE(P92:T92)</f>
        <v>89.4</v>
      </c>
    </row>
  </sheetData>
  <sheetProtection selectLockedCells="1" selectUnlockedCells="1"/>
  <mergeCells count="14">
    <mergeCell ref="A1:V1"/>
    <mergeCell ref="O3:U3"/>
    <mergeCell ref="O5:U5"/>
    <mergeCell ref="O6:U6"/>
    <mergeCell ref="O8:U8"/>
    <mergeCell ref="O9:U9"/>
    <mergeCell ref="O11:U11"/>
    <mergeCell ref="O12:U12"/>
    <mergeCell ref="O14:U14"/>
    <mergeCell ref="O15:U15"/>
    <mergeCell ref="O43:R43"/>
    <mergeCell ref="A65:V65"/>
    <mergeCell ref="B67:E67"/>
    <mergeCell ref="P67:R67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SheetLayoutView="100" workbookViewId="0" topLeftCell="A1">
      <selection activeCell="A1" activeCellId="1" sqref="P16:P17 A1"/>
    </sheetView>
  </sheetViews>
  <sheetFormatPr defaultColWidth="9.140625" defaultRowHeight="12.75"/>
  <cols>
    <col min="1" max="16384" width="8.7109375" style="42" customWidth="1"/>
  </cols>
  <sheetData/>
  <sheetProtection selectLockedCells="1" selectUnlockedCells="1"/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2017-12-23T12:20:17Z</dcterms:modified>
  <cp:category/>
  <cp:version/>
  <cp:contentType/>
  <cp:contentStatus/>
</cp:coreProperties>
</file>