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1610" tabRatio="500" activeTab="5"/>
  </bookViews>
  <sheets>
    <sheet name="Schools" sheetId="1" r:id="rId1"/>
    <sheet name="Indiv" sheetId="2" r:id="rId2"/>
    <sheet name="Jr Pairs" sheetId="3" r:id="rId3"/>
    <sheet name="Sr Pairs" sheetId="4" r:id="rId4"/>
    <sheet name="Fours" sheetId="5" r:id="rId5"/>
    <sheet name="Eight" sheetId="6" r:id="rId6"/>
  </sheets>
  <definedNames/>
  <calcPr fullCalcOnLoad="1"/>
</workbook>
</file>

<file path=xl/sharedStrings.xml><?xml version="1.0" encoding="utf-8"?>
<sst xmlns="http://schemas.openxmlformats.org/spreadsheetml/2006/main" count="1250" uniqueCount="333">
  <si>
    <t>Wellington College</t>
  </si>
  <si>
    <t>Age</t>
  </si>
  <si>
    <t>Score 1</t>
  </si>
  <si>
    <t>Score 2</t>
  </si>
  <si>
    <t>Score 3</t>
  </si>
  <si>
    <t>Score 4</t>
  </si>
  <si>
    <t>Total</t>
  </si>
  <si>
    <t>Jemima Hince</t>
  </si>
  <si>
    <t>Roy Hu</t>
  </si>
  <si>
    <t>James Hollingdale</t>
  </si>
  <si>
    <t>George Oakland</t>
  </si>
  <si>
    <t>Robbie Murray</t>
  </si>
  <si>
    <t>Katie Hinkly</t>
  </si>
  <si>
    <t>Liberty Thomas</t>
  </si>
  <si>
    <t>Sam Mason</t>
  </si>
  <si>
    <t>Chris Voncheck</t>
  </si>
  <si>
    <t>Mikhail Goncharov</t>
  </si>
  <si>
    <t>Ed Atkins</t>
  </si>
  <si>
    <t>Rayyan Islam</t>
  </si>
  <si>
    <t>Adrian Vitart</t>
  </si>
  <si>
    <t>Stephen Giannikas</t>
  </si>
  <si>
    <t>Will Sheng</t>
  </si>
  <si>
    <t>Lucian Bennett</t>
  </si>
  <si>
    <t>Oscar Farrell</t>
  </si>
  <si>
    <t>Max Heeschen</t>
  </si>
  <si>
    <t>James Oakland</t>
  </si>
  <si>
    <t>Justin To</t>
  </si>
  <si>
    <t>Egor Vert</t>
  </si>
  <si>
    <t>Sophie Hodge</t>
  </si>
  <si>
    <t>Amren Singh</t>
  </si>
  <si>
    <t>Charlie Crosby</t>
  </si>
  <si>
    <t>Josh Hogan</t>
  </si>
  <si>
    <t>The Perse</t>
  </si>
  <si>
    <t>Andrew Hughs</t>
  </si>
  <si>
    <t>Georgina Bush</t>
  </si>
  <si>
    <t>Vikram Sengupta</t>
  </si>
  <si>
    <t>Sasha Karabasova</t>
  </si>
  <si>
    <t>Lydia Balon</t>
  </si>
  <si>
    <t>Anwarat Gurung</t>
  </si>
  <si>
    <t>Thomas Morris</t>
  </si>
  <si>
    <t>Trinny Duncan</t>
  </si>
  <si>
    <t>Tisa Manandhar</t>
  </si>
  <si>
    <t>Arushi Mandal</t>
  </si>
  <si>
    <t>Gabrielle Gadsby</t>
  </si>
  <si>
    <t>Millie Reynolds</t>
  </si>
  <si>
    <t>Sophie Edwards</t>
  </si>
  <si>
    <t>Iona Woods</t>
  </si>
  <si>
    <t>Rizwaan Baig</t>
  </si>
  <si>
    <t>Neil Sardesai</t>
  </si>
  <si>
    <t>Wendy Hau</t>
  </si>
  <si>
    <t>Amy Xu</t>
  </si>
  <si>
    <t>Allesandra French</t>
  </si>
  <si>
    <t>Alex Walker</t>
  </si>
  <si>
    <t>Clifton College</t>
  </si>
  <si>
    <t>Harry Geeson</t>
  </si>
  <si>
    <t>Leo Whitfield</t>
  </si>
  <si>
    <t>Iris Guo</t>
  </si>
  <si>
    <t>Peter Leith</t>
  </si>
  <si>
    <t>Greshams</t>
  </si>
  <si>
    <t>Harry Ardern</t>
  </si>
  <si>
    <t>Toby Cubitt</t>
  </si>
  <si>
    <t>Will Cubitt</t>
  </si>
  <si>
    <t>Ben Danziger</t>
  </si>
  <si>
    <t>James Duffy</t>
  </si>
  <si>
    <t xml:space="preserve">Toby Little </t>
  </si>
  <si>
    <t>F Robson</t>
  </si>
  <si>
    <t>Rupert Tancred</t>
  </si>
  <si>
    <t>Tristan Tancred</t>
  </si>
  <si>
    <t>Alex Todd</t>
  </si>
  <si>
    <t>Joe Wilson</t>
  </si>
  <si>
    <t>Mackenzie Woodcock</t>
  </si>
  <si>
    <t>Oakham</t>
  </si>
  <si>
    <t>Vanessa Bieger</t>
  </si>
  <si>
    <t>Melissa Foort</t>
  </si>
  <si>
    <t>Varvara Tebievia</t>
  </si>
  <si>
    <t>Casper Dingerkus</t>
  </si>
  <si>
    <t>Michael Smith</t>
  </si>
  <si>
    <t>Joshua Gibbons</t>
  </si>
  <si>
    <t>Matthew Bell</t>
  </si>
  <si>
    <t>Alexander Rooney</t>
  </si>
  <si>
    <t>Harry McEuan</t>
  </si>
  <si>
    <t>Isabella Branton</t>
  </si>
  <si>
    <t>Daniella Hampson</t>
  </si>
  <si>
    <t>Dauntsey's</t>
  </si>
  <si>
    <t>Nick Welch </t>
  </si>
  <si>
    <t>Ella Tew </t>
  </si>
  <si>
    <t>Matt Talbot </t>
  </si>
  <si>
    <t>Grace Drew </t>
  </si>
  <si>
    <t>Dingqi Yao </t>
  </si>
  <si>
    <t>Sophie Prance </t>
  </si>
  <si>
    <t>Sophie Roberts </t>
  </si>
  <si>
    <t>Henry McBride </t>
  </si>
  <si>
    <t>Titus Clark </t>
  </si>
  <si>
    <t>Nadim Searight </t>
  </si>
  <si>
    <t>Theo Nellis </t>
  </si>
  <si>
    <t>Will Edwards </t>
  </si>
  <si>
    <t>Robert Bourne </t>
  </si>
  <si>
    <t>Jonathon Lai</t>
  </si>
  <si>
    <t>Epsom</t>
  </si>
  <si>
    <t>Michael Larcombe</t>
  </si>
  <si>
    <t>Max Palmer</t>
  </si>
  <si>
    <t>Eleanor Graham</t>
  </si>
  <si>
    <t>Alex Smith</t>
  </si>
  <si>
    <t>Mark Holsted</t>
  </si>
  <si>
    <t xml:space="preserve">Sam Edwards </t>
  </si>
  <si>
    <t>Bede's</t>
  </si>
  <si>
    <t>Alice Stanley</t>
  </si>
  <si>
    <t>Velko Velev</t>
  </si>
  <si>
    <t>Alex Gerasimov</t>
  </si>
  <si>
    <t>Seb Watson</t>
  </si>
  <si>
    <t>Marlborough</t>
  </si>
  <si>
    <t>Ibby Lee</t>
  </si>
  <si>
    <t>Harry Pantin</t>
  </si>
  <si>
    <t>Harry Vaughn-Johnson</t>
  </si>
  <si>
    <t>Ben Longcroft</t>
  </si>
  <si>
    <t>Ed Robinson</t>
  </si>
  <si>
    <t>Jason Kellinger</t>
  </si>
  <si>
    <t>Andrew Jenkins</t>
  </si>
  <si>
    <t>Westminster</t>
  </si>
  <si>
    <t>Alex Ross</t>
  </si>
  <si>
    <t>Sevan Vlieghe</t>
  </si>
  <si>
    <t>Charley Gillingwater</t>
  </si>
  <si>
    <t>Brandon Tang</t>
  </si>
  <si>
    <t>James Atkins</t>
  </si>
  <si>
    <t>Chris Ye</t>
  </si>
  <si>
    <t>Youngjae Lee</t>
  </si>
  <si>
    <t>Ben Goodrick</t>
  </si>
  <si>
    <t>Abingdon</t>
  </si>
  <si>
    <t>Anthony Yang</t>
  </si>
  <si>
    <t>James Hogge</t>
  </si>
  <si>
    <t>Drew Farwell</t>
  </si>
  <si>
    <t>Kai Li</t>
  </si>
  <si>
    <t>Peter Zhou</t>
  </si>
  <si>
    <t>Will Shorrocks</t>
  </si>
  <si>
    <t>Charles Maddison</t>
  </si>
  <si>
    <t>Noah Keighley</t>
  </si>
  <si>
    <t>Woodbridge</t>
  </si>
  <si>
    <t>O Bunchanan</t>
  </si>
  <si>
    <t>L Townshend</t>
  </si>
  <si>
    <t>H Bull</t>
  </si>
  <si>
    <t>A Davis</t>
  </si>
  <si>
    <t>J Ward</t>
  </si>
  <si>
    <t>O Reid</t>
  </si>
  <si>
    <t>Lewington N</t>
  </si>
  <si>
    <t>Tonbridge</t>
  </si>
  <si>
    <t>James Adams</t>
  </si>
  <si>
    <t>Finn Burbanks</t>
  </si>
  <si>
    <t>Patrick Roughton-Smith</t>
  </si>
  <si>
    <t>Zack Nolan-McDonough</t>
  </si>
  <si>
    <t>Jack Raynor</t>
  </si>
  <si>
    <t>Sam Sax</t>
  </si>
  <si>
    <t>Alex Elkin</t>
  </si>
  <si>
    <t>Adam Smethurst</t>
  </si>
  <si>
    <t>Alban Fenn</t>
  </si>
  <si>
    <t>Alex Johnson</t>
  </si>
  <si>
    <t>Alex Laidlaw</t>
  </si>
  <si>
    <t>Sherborne</t>
  </si>
  <si>
    <t>Tom Dudgeon</t>
  </si>
  <si>
    <t>Hasan Hamadto</t>
  </si>
  <si>
    <t>Henry Felbeck</t>
  </si>
  <si>
    <t>James Miller</t>
  </si>
  <si>
    <t>Henry Hayward-Smith</t>
  </si>
  <si>
    <t>Lizzie Allen</t>
  </si>
  <si>
    <t>Leila Hollingsworth</t>
  </si>
  <si>
    <t>David Reuveny</t>
  </si>
  <si>
    <t>Ellesmere</t>
  </si>
  <si>
    <t>Shannon Davies</t>
  </si>
  <si>
    <t>Alan Bain</t>
  </si>
  <si>
    <t>Matt Manton</t>
  </si>
  <si>
    <t>Melissa Sinta</t>
  </si>
  <si>
    <t>Angel Xia</t>
  </si>
  <si>
    <t>Daniel Wu</t>
  </si>
  <si>
    <t>Janes Knowles</t>
  </si>
  <si>
    <t>Sarah Rorinson</t>
  </si>
  <si>
    <t>Shrewsbury</t>
  </si>
  <si>
    <t>Harriett Bramwell</t>
  </si>
  <si>
    <t>George Bramwell</t>
  </si>
  <si>
    <t>Arthur Bramwell</t>
  </si>
  <si>
    <t>Ollie Taylor</t>
  </si>
  <si>
    <t>Lancing</t>
  </si>
  <si>
    <t>Russel Woodger</t>
  </si>
  <si>
    <t>Sophie Cleeve</t>
  </si>
  <si>
    <t>Thomas Craig-Fleming</t>
  </si>
  <si>
    <t>Bella Hartley</t>
  </si>
  <si>
    <t>Morgan Steele</t>
  </si>
  <si>
    <t>Jon Lam</t>
  </si>
  <si>
    <t>Daryna Tryndiuk</t>
  </si>
  <si>
    <t>RGS Guildford</t>
  </si>
  <si>
    <t>Alfie Hellings</t>
  </si>
  <si>
    <t>Miles Horton-Baker</t>
  </si>
  <si>
    <t>In Kyu Kwon</t>
  </si>
  <si>
    <t>Luca O'Flynn</t>
  </si>
  <si>
    <t>Lawrence Castle</t>
  </si>
  <si>
    <t>Sam Cherry</t>
  </si>
  <si>
    <t>Luke Griwell</t>
  </si>
  <si>
    <t>Tom Randell</t>
  </si>
  <si>
    <t>Balazs Rigo</t>
  </si>
  <si>
    <t>Daniel Von Hanisch</t>
  </si>
  <si>
    <t>Johnnie Matheson</t>
  </si>
  <si>
    <t>Cameron Philp</t>
  </si>
  <si>
    <t>Sedburgh</t>
  </si>
  <si>
    <t>Angus Strudwick</t>
  </si>
  <si>
    <t>David Fox</t>
  </si>
  <si>
    <t>James Fox</t>
  </si>
  <si>
    <t>Abi Gibbs</t>
  </si>
  <si>
    <t>Daisy Armstrong</t>
  </si>
  <si>
    <t>Max Pybus</t>
  </si>
  <si>
    <t>Charterhouse</t>
  </si>
  <si>
    <t>C Patel</t>
  </si>
  <si>
    <t>M Shutt</t>
  </si>
  <si>
    <t>A Zu-Sayn-Wittgenstein-Sayn</t>
  </si>
  <si>
    <t>Woodhouse</t>
  </si>
  <si>
    <t>H Waldern</t>
  </si>
  <si>
    <t>S Nettelton</t>
  </si>
  <si>
    <t>E Garnier</t>
  </si>
  <si>
    <t>C Timms</t>
  </si>
  <si>
    <t>Bradfield College</t>
  </si>
  <si>
    <t>James Dixon</t>
  </si>
  <si>
    <t>Hugo Donovan</t>
  </si>
  <si>
    <t>Alex Nixon</t>
  </si>
  <si>
    <t xml:space="preserve">Christina Cuming </t>
  </si>
  <si>
    <t>Alfred Bennett-Wallis</t>
  </si>
  <si>
    <t>James Taylor</t>
  </si>
  <si>
    <t>Luke Vinecombe</t>
  </si>
  <si>
    <t>Tabitha Mudie</t>
  </si>
  <si>
    <t>Annabel Morriss</t>
  </si>
  <si>
    <t>Edu Serra Scott</t>
  </si>
  <si>
    <t>Max Garrood</t>
  </si>
  <si>
    <t>Katie Hines</t>
  </si>
  <si>
    <t>No</t>
  </si>
  <si>
    <t>Name</t>
  </si>
  <si>
    <t>School</t>
  </si>
  <si>
    <t>Wellington</t>
  </si>
  <si>
    <t>Perse</t>
  </si>
  <si>
    <t>Gresham's</t>
  </si>
  <si>
    <t>Woobdridge</t>
  </si>
  <si>
    <t>Sherbourne</t>
  </si>
  <si>
    <t>Bradfield</t>
  </si>
  <si>
    <t>Place</t>
  </si>
  <si>
    <t>Wellington A</t>
  </si>
  <si>
    <t>Wellington B</t>
  </si>
  <si>
    <t>Wellington C</t>
  </si>
  <si>
    <t>Wellington D</t>
  </si>
  <si>
    <t>Perse A</t>
  </si>
  <si>
    <t>Perse B</t>
  </si>
  <si>
    <t>Perse C</t>
  </si>
  <si>
    <t>Perse D</t>
  </si>
  <si>
    <t>Perse E</t>
  </si>
  <si>
    <t>Perse F</t>
  </si>
  <si>
    <t>Gresham's A</t>
  </si>
  <si>
    <t>Gresham's B</t>
  </si>
  <si>
    <t>Gresham's C</t>
  </si>
  <si>
    <t>Gresham's D</t>
  </si>
  <si>
    <t>Oakham A</t>
  </si>
  <si>
    <t>Dauntsey's A</t>
  </si>
  <si>
    <t>Dauntsey's B</t>
  </si>
  <si>
    <t>Bede's A</t>
  </si>
  <si>
    <t>Marlborough A</t>
  </si>
  <si>
    <t>Abingdon A</t>
  </si>
  <si>
    <t>Abingdon B</t>
  </si>
  <si>
    <t>Woodbridge A</t>
  </si>
  <si>
    <t>Woodbridge B</t>
  </si>
  <si>
    <t>Tonbridge A</t>
  </si>
  <si>
    <t>Tonbridge B</t>
  </si>
  <si>
    <t>Sherbourne A</t>
  </si>
  <si>
    <t>Sherbourne B</t>
  </si>
  <si>
    <t>Shrewsbury A</t>
  </si>
  <si>
    <t>RGS Guildford A</t>
  </si>
  <si>
    <t>RGS Guildford B</t>
  </si>
  <si>
    <t>RGS Guildford C</t>
  </si>
  <si>
    <t>RGS Guildford D</t>
  </si>
  <si>
    <t>Sedburgh A</t>
  </si>
  <si>
    <t>Charterhouse A</t>
  </si>
  <si>
    <t>Charterhouse B</t>
  </si>
  <si>
    <t>Bradfield A</t>
  </si>
  <si>
    <t>Bradfield B</t>
  </si>
  <si>
    <t>Wellington E</t>
  </si>
  <si>
    <t>Wellington F</t>
  </si>
  <si>
    <t>Wellington G</t>
  </si>
  <si>
    <t>Wellington H</t>
  </si>
  <si>
    <t>Wellington I</t>
  </si>
  <si>
    <t>Wellington J</t>
  </si>
  <si>
    <t>Wellington K</t>
  </si>
  <si>
    <t>Perse G</t>
  </si>
  <si>
    <t>Perse H</t>
  </si>
  <si>
    <t>Perse I</t>
  </si>
  <si>
    <t>Clifton A</t>
  </si>
  <si>
    <t>Clifton B</t>
  </si>
  <si>
    <t>Gresham's E</t>
  </si>
  <si>
    <t>Gresham's F</t>
  </si>
  <si>
    <t>Oakham B</t>
  </si>
  <si>
    <t>Oakham C</t>
  </si>
  <si>
    <t>Oakham D</t>
  </si>
  <si>
    <t>Oakham E</t>
  </si>
  <si>
    <t>Dauntsey's C</t>
  </si>
  <si>
    <t>Dauntsey's D</t>
  </si>
  <si>
    <t>Dauntsey's E</t>
  </si>
  <si>
    <t>Dauntsey's F</t>
  </si>
  <si>
    <t>Dauntsey's G</t>
  </si>
  <si>
    <t>Epsom A</t>
  </si>
  <si>
    <t>Epsom B</t>
  </si>
  <si>
    <t>Epsom C</t>
  </si>
  <si>
    <t>Bede's B</t>
  </si>
  <si>
    <t>Marlborough B</t>
  </si>
  <si>
    <t>Marlborough C</t>
  </si>
  <si>
    <t>Westminster A</t>
  </si>
  <si>
    <t>Westminster B</t>
  </si>
  <si>
    <t>Westminster C</t>
  </si>
  <si>
    <t>Westminster D</t>
  </si>
  <si>
    <t>Abingdon C</t>
  </si>
  <si>
    <t>Abingdon D</t>
  </si>
  <si>
    <t>Ellesmere A</t>
  </si>
  <si>
    <t>Ellesmere B</t>
  </si>
  <si>
    <t>Lancing A</t>
  </si>
  <si>
    <t>Tonbridge C</t>
  </si>
  <si>
    <t>Tonbridge D</t>
  </si>
  <si>
    <t>Tonbridge E</t>
  </si>
  <si>
    <t>Sherbourne C</t>
  </si>
  <si>
    <t>Ellesmere C</t>
  </si>
  <si>
    <t>Ellesmere D</t>
  </si>
  <si>
    <t>Shewsbury</t>
  </si>
  <si>
    <t>Shrewsbury B</t>
  </si>
  <si>
    <t>Lancing B</t>
  </si>
  <si>
    <t>Lancing C</t>
  </si>
  <si>
    <t>RGS Guildford E</t>
  </si>
  <si>
    <t>RGS Guildford F</t>
  </si>
  <si>
    <t>Charterhouse C</t>
  </si>
  <si>
    <t>Bradfield C</t>
  </si>
  <si>
    <t>Bradfield D</t>
  </si>
  <si>
    <t>Bradfield E</t>
  </si>
  <si>
    <t>Ellesmere+Shrewsbury</t>
  </si>
  <si>
    <t>Woodbridge C</t>
  </si>
  <si>
    <t>Ellesmere + Shrewsbury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</si>
</sst>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/>
    </border>
    <border>
      <left style="thin"/>
      <right style="thin"/>
      <top style="thin"/>
      <bottom style="thin"/>
    </border>
    <border>
      <left/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15" borderId="2" xfId="41" applyAlignment="1">
      <alignment/>
    </xf>
    <xf numFmtId="0" fontId="2" fillId="15" borderId="10" xfId="4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2" fillId="15" borderId="2" xfId="41" applyFont="1" applyAlignment="1">
      <alignment/>
    </xf>
    <xf numFmtId="2" fontId="3" fillId="0" borderId="0" xfId="0" applyNumberFormat="1" applyFont="1" applyAlignment="1">
      <alignment/>
    </xf>
    <xf numFmtId="0" fontId="2" fillId="18" borderId="2" xfId="0" applyFont="1" applyFill="1" applyBorder="1" applyAlignment="1">
      <alignment/>
    </xf>
    <xf numFmtId="0" fontId="2" fillId="18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19" borderId="0" xfId="0" applyFill="1" applyAlignment="1">
      <alignment/>
    </xf>
    <xf numFmtId="2" fontId="2" fillId="18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L29"/>
  <sheetViews>
    <sheetView zoomScalePageLayoutView="0" workbookViewId="0" topLeftCell="DE1">
      <selection activeCell="FF10" sqref="FF10"/>
    </sheetView>
  </sheetViews>
  <sheetFormatPr defaultColWidth="11.00390625" defaultRowHeight="15.75"/>
  <cols>
    <col min="2" max="2" width="18.375" style="0" customWidth="1"/>
    <col min="10" max="10" width="17.125" style="0" customWidth="1"/>
    <col min="18" max="18" width="13.875" style="0" customWidth="1"/>
    <col min="26" max="26" width="18.50390625" style="0" customWidth="1"/>
    <col min="34" max="34" width="16.50390625" style="0" customWidth="1"/>
    <col min="42" max="42" width="15.50390625" style="0" customWidth="1"/>
    <col min="50" max="50" width="16.00390625" style="0" customWidth="1"/>
    <col min="58" max="58" width="14.00390625" style="0" customWidth="1"/>
    <col min="66" max="66" width="19.625" style="0" customWidth="1"/>
    <col min="74" max="74" width="17.50390625" style="0" customWidth="1"/>
    <col min="82" max="82" width="15.50390625" style="0" customWidth="1"/>
    <col min="90" max="90" width="14.00390625" style="0" customWidth="1"/>
    <col min="98" max="98" width="20.50390625" style="0" customWidth="1"/>
    <col min="106" max="106" width="19.00390625" style="0" customWidth="1"/>
    <col min="114" max="114" width="14.125" style="0" customWidth="1"/>
    <col min="122" max="122" width="15.625" style="0" customWidth="1"/>
    <col min="130" max="130" width="19.00390625" style="0" customWidth="1"/>
    <col min="138" max="138" width="17.375" style="0" customWidth="1"/>
    <col min="146" max="146" width="15.375" style="0" customWidth="1"/>
    <col min="154" max="154" width="25.375" style="0" customWidth="1"/>
    <col min="162" max="162" width="18.50390625" style="0" customWidth="1"/>
  </cols>
  <sheetData>
    <row r="1" ht="16.5" thickBot="1"/>
    <row r="2" spans="2:168" ht="16.5" thickTop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J2" s="2" t="s">
        <v>32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R2" s="2" t="s">
        <v>53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Z2" s="2" t="s">
        <v>58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H2" s="2" t="s">
        <v>71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  <c r="AP2" s="2" t="s">
        <v>83</v>
      </c>
      <c r="AQ2" s="2" t="s">
        <v>1</v>
      </c>
      <c r="AR2" s="2" t="s">
        <v>2</v>
      </c>
      <c r="AS2" s="2" t="s">
        <v>3</v>
      </c>
      <c r="AT2" s="2" t="s">
        <v>4</v>
      </c>
      <c r="AU2" s="2" t="s">
        <v>5</v>
      </c>
      <c r="AV2" s="2" t="s">
        <v>6</v>
      </c>
      <c r="AX2" s="2" t="s">
        <v>98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F2" s="2" t="s">
        <v>105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N2" s="2" t="s">
        <v>110</v>
      </c>
      <c r="BO2" s="2" t="s">
        <v>1</v>
      </c>
      <c r="BP2" s="2" t="s">
        <v>2</v>
      </c>
      <c r="BQ2" s="2" t="s">
        <v>3</v>
      </c>
      <c r="BR2" s="2" t="s">
        <v>4</v>
      </c>
      <c r="BS2" s="2" t="s">
        <v>5</v>
      </c>
      <c r="BT2" s="2" t="s">
        <v>6</v>
      </c>
      <c r="BV2" s="2" t="s">
        <v>118</v>
      </c>
      <c r="BW2" s="2" t="s">
        <v>1</v>
      </c>
      <c r="BX2" s="2" t="s">
        <v>2</v>
      </c>
      <c r="BY2" s="2" t="s">
        <v>3</v>
      </c>
      <c r="BZ2" s="2" t="s">
        <v>4</v>
      </c>
      <c r="CA2" s="2" t="s">
        <v>5</v>
      </c>
      <c r="CB2" s="2" t="s">
        <v>6</v>
      </c>
      <c r="CD2" s="2" t="s">
        <v>127</v>
      </c>
      <c r="CE2" s="2" t="s">
        <v>1</v>
      </c>
      <c r="CF2" s="2" t="s">
        <v>2</v>
      </c>
      <c r="CG2" s="2" t="s">
        <v>3</v>
      </c>
      <c r="CH2" s="2" t="s">
        <v>4</v>
      </c>
      <c r="CI2" s="2" t="s">
        <v>5</v>
      </c>
      <c r="CJ2" s="2" t="s">
        <v>6</v>
      </c>
      <c r="CL2" s="2" t="s">
        <v>136</v>
      </c>
      <c r="CM2" s="2" t="s">
        <v>1</v>
      </c>
      <c r="CN2" s="2" t="s">
        <v>2</v>
      </c>
      <c r="CO2" s="2" t="s">
        <v>3</v>
      </c>
      <c r="CP2" s="2" t="s">
        <v>4</v>
      </c>
      <c r="CQ2" s="2" t="s">
        <v>5</v>
      </c>
      <c r="CR2" s="2" t="s">
        <v>6</v>
      </c>
      <c r="CT2" s="2" t="s">
        <v>144</v>
      </c>
      <c r="CU2" s="2" t="s">
        <v>1</v>
      </c>
      <c r="CV2" s="2" t="s">
        <v>2</v>
      </c>
      <c r="CW2" s="2" t="s">
        <v>3</v>
      </c>
      <c r="CX2" s="2" t="s">
        <v>4</v>
      </c>
      <c r="CY2" s="2" t="s">
        <v>5</v>
      </c>
      <c r="CZ2" s="2" t="s">
        <v>6</v>
      </c>
      <c r="DB2" s="2" t="s">
        <v>156</v>
      </c>
      <c r="DC2" s="2" t="s">
        <v>1</v>
      </c>
      <c r="DD2" s="2" t="s">
        <v>2</v>
      </c>
      <c r="DE2" s="2" t="s">
        <v>3</v>
      </c>
      <c r="DF2" s="2" t="s">
        <v>4</v>
      </c>
      <c r="DG2" s="2" t="s">
        <v>5</v>
      </c>
      <c r="DH2" s="2" t="s">
        <v>6</v>
      </c>
      <c r="DJ2" s="2" t="s">
        <v>165</v>
      </c>
      <c r="DK2" s="2" t="s">
        <v>1</v>
      </c>
      <c r="DL2" s="2" t="s">
        <v>2</v>
      </c>
      <c r="DM2" s="2" t="s">
        <v>3</v>
      </c>
      <c r="DN2" s="2" t="s">
        <v>4</v>
      </c>
      <c r="DO2" s="2" t="s">
        <v>5</v>
      </c>
      <c r="DP2" s="2" t="s">
        <v>6</v>
      </c>
      <c r="DR2" s="2" t="s">
        <v>174</v>
      </c>
      <c r="DS2" s="2" t="s">
        <v>1</v>
      </c>
      <c r="DT2" s="2" t="s">
        <v>2</v>
      </c>
      <c r="DU2" s="2" t="s">
        <v>3</v>
      </c>
      <c r="DV2" s="2" t="s">
        <v>4</v>
      </c>
      <c r="DW2" s="2" t="s">
        <v>5</v>
      </c>
      <c r="DX2" s="2" t="s">
        <v>6</v>
      </c>
      <c r="DZ2" s="2" t="s">
        <v>179</v>
      </c>
      <c r="EA2" s="2" t="s">
        <v>1</v>
      </c>
      <c r="EB2" s="2" t="s">
        <v>2</v>
      </c>
      <c r="EC2" s="2" t="s">
        <v>3</v>
      </c>
      <c r="ED2" s="2" t="s">
        <v>4</v>
      </c>
      <c r="EE2" s="2" t="s">
        <v>5</v>
      </c>
      <c r="EF2" s="2" t="s">
        <v>6</v>
      </c>
      <c r="EH2" s="2" t="s">
        <v>187</v>
      </c>
      <c r="EI2" s="2" t="s">
        <v>1</v>
      </c>
      <c r="EJ2" s="2" t="s">
        <v>2</v>
      </c>
      <c r="EK2" s="2" t="s">
        <v>3</v>
      </c>
      <c r="EL2" s="2" t="s">
        <v>4</v>
      </c>
      <c r="EM2" s="2" t="s">
        <v>5</v>
      </c>
      <c r="EN2" s="2" t="s">
        <v>6</v>
      </c>
      <c r="EP2" s="2" t="s">
        <v>200</v>
      </c>
      <c r="EQ2" s="2" t="s">
        <v>1</v>
      </c>
      <c r="ER2" s="2" t="s">
        <v>2</v>
      </c>
      <c r="ES2" s="2" t="s">
        <v>3</v>
      </c>
      <c r="ET2" s="2" t="s">
        <v>4</v>
      </c>
      <c r="EU2" s="2" t="s">
        <v>5</v>
      </c>
      <c r="EV2" s="2" t="s">
        <v>6</v>
      </c>
      <c r="EX2" s="2" t="s">
        <v>207</v>
      </c>
      <c r="EY2" s="2" t="s">
        <v>1</v>
      </c>
      <c r="EZ2" s="2" t="s">
        <v>2</v>
      </c>
      <c r="FA2" s="2" t="s">
        <v>3</v>
      </c>
      <c r="FB2" s="2" t="s">
        <v>4</v>
      </c>
      <c r="FC2" s="2" t="s">
        <v>5</v>
      </c>
      <c r="FD2" s="2" t="s">
        <v>6</v>
      </c>
      <c r="FF2" s="2" t="s">
        <v>216</v>
      </c>
      <c r="FG2" s="2" t="s">
        <v>1</v>
      </c>
      <c r="FH2" s="2" t="s">
        <v>2</v>
      </c>
      <c r="FI2" s="2" t="s">
        <v>3</v>
      </c>
      <c r="FJ2" s="2" t="s">
        <v>4</v>
      </c>
      <c r="FK2" s="2" t="s">
        <v>5</v>
      </c>
      <c r="FL2" s="2" t="s">
        <v>6</v>
      </c>
    </row>
    <row r="3" spans="2:168" ht="15.75">
      <c r="B3" s="3" t="s">
        <v>7</v>
      </c>
      <c r="C3" s="3">
        <v>16</v>
      </c>
      <c r="D3" s="3">
        <v>93.03</v>
      </c>
      <c r="E3" s="3">
        <v>97.02</v>
      </c>
      <c r="F3" s="3">
        <v>94</v>
      </c>
      <c r="G3" s="3">
        <v>98.04</v>
      </c>
      <c r="H3" s="3">
        <f>SUM(D3:G3)</f>
        <v>382.09000000000003</v>
      </c>
      <c r="J3" s="4" t="s">
        <v>33</v>
      </c>
      <c r="K3" s="4">
        <v>17</v>
      </c>
      <c r="L3" s="4">
        <v>95.02</v>
      </c>
      <c r="M3" s="4">
        <v>89</v>
      </c>
      <c r="N3" s="4">
        <v>88.02</v>
      </c>
      <c r="O3" s="4">
        <v>90.01</v>
      </c>
      <c r="P3" s="6">
        <f>SUM(L3:O3)</f>
        <v>362.04999999999995</v>
      </c>
      <c r="R3" s="4" t="s">
        <v>54</v>
      </c>
      <c r="S3" s="4">
        <v>17</v>
      </c>
      <c r="T3" s="4">
        <v>93.02</v>
      </c>
      <c r="U3" s="4">
        <v>94.03</v>
      </c>
      <c r="V3" s="4">
        <v>94.02</v>
      </c>
      <c r="W3" s="4">
        <v>89.01</v>
      </c>
      <c r="X3" s="4">
        <f>SUM(T3:W3)</f>
        <v>370.08</v>
      </c>
      <c r="Z3" s="4" t="s">
        <v>59</v>
      </c>
      <c r="AA3" s="4">
        <v>16</v>
      </c>
      <c r="AB3" s="4">
        <v>95.01</v>
      </c>
      <c r="AC3" s="4">
        <v>96.03</v>
      </c>
      <c r="AD3" s="4">
        <v>94.03</v>
      </c>
      <c r="AE3" s="4">
        <v>95.03</v>
      </c>
      <c r="AF3" s="4">
        <f>SUM(AB3:AE3)</f>
        <v>380.1</v>
      </c>
      <c r="AH3" s="4" t="s">
        <v>72</v>
      </c>
      <c r="AI3" s="4">
        <v>17</v>
      </c>
      <c r="AJ3" s="4">
        <v>97.04</v>
      </c>
      <c r="AK3" s="4">
        <v>94.02</v>
      </c>
      <c r="AL3" s="4">
        <v>95.01</v>
      </c>
      <c r="AM3" s="4">
        <v>97.03</v>
      </c>
      <c r="AN3" s="4">
        <f>SUM(AJ3:AM3)</f>
        <v>383.1</v>
      </c>
      <c r="AP3" s="8" t="s">
        <v>84</v>
      </c>
      <c r="AQ3" s="4">
        <v>17</v>
      </c>
      <c r="AR3" s="4">
        <v>92.02</v>
      </c>
      <c r="AS3" s="4">
        <v>95.03</v>
      </c>
      <c r="AT3" s="4">
        <v>94.03</v>
      </c>
      <c r="AU3" s="4">
        <v>92.01</v>
      </c>
      <c r="AV3" s="4">
        <f>SUM(AR3:AU3)</f>
        <v>373.09000000000003</v>
      </c>
      <c r="AX3" s="4" t="s">
        <v>99</v>
      </c>
      <c r="AY3" s="4">
        <v>17</v>
      </c>
      <c r="AZ3" s="4">
        <v>97.02</v>
      </c>
      <c r="BA3" s="4">
        <v>96.04</v>
      </c>
      <c r="BB3" s="4">
        <v>96.06</v>
      </c>
      <c r="BC3" s="4">
        <v>94.01</v>
      </c>
      <c r="BD3" s="4">
        <f aca="true" t="shared" si="0" ref="BD3:BD8">SUM(AZ3:BC3)</f>
        <v>383.13</v>
      </c>
      <c r="BF3" s="4" t="s">
        <v>106</v>
      </c>
      <c r="BG3" s="4">
        <v>17</v>
      </c>
      <c r="BH3" s="4">
        <v>93.01</v>
      </c>
      <c r="BI3" s="4">
        <v>86</v>
      </c>
      <c r="BJ3" s="4">
        <v>95.03</v>
      </c>
      <c r="BK3" s="4">
        <v>93.03</v>
      </c>
      <c r="BL3" s="4">
        <f>SUM(BH3:BK3)</f>
        <v>367.06999999999994</v>
      </c>
      <c r="BN3" s="4" t="s">
        <v>111</v>
      </c>
      <c r="BO3" s="4">
        <v>18</v>
      </c>
      <c r="BP3" s="4">
        <v>94.02</v>
      </c>
      <c r="BQ3" s="4">
        <v>93.01</v>
      </c>
      <c r="BR3" s="4">
        <v>92.02</v>
      </c>
      <c r="BS3" s="4">
        <v>95.01</v>
      </c>
      <c r="BT3" s="4">
        <f>SUM(BP3:BS3)</f>
        <v>374.06</v>
      </c>
      <c r="BV3" s="4" t="s">
        <v>119</v>
      </c>
      <c r="BW3" s="4">
        <f>17</f>
        <v>17</v>
      </c>
      <c r="BX3" s="4">
        <v>91.01</v>
      </c>
      <c r="BY3" s="4">
        <v>92.02</v>
      </c>
      <c r="BZ3" s="4">
        <v>94.05</v>
      </c>
      <c r="CA3" s="4">
        <v>94.03</v>
      </c>
      <c r="CB3" s="4">
        <f>SUM(BX3:CA3)</f>
        <v>371.11</v>
      </c>
      <c r="CD3" s="4" t="s">
        <v>128</v>
      </c>
      <c r="CE3" s="4">
        <v>18</v>
      </c>
      <c r="CF3" s="4">
        <v>95.02</v>
      </c>
      <c r="CG3" s="4">
        <v>95.02</v>
      </c>
      <c r="CH3" s="4">
        <v>96.02</v>
      </c>
      <c r="CI3" s="4">
        <v>94.03</v>
      </c>
      <c r="CJ3" s="4">
        <f>SUM(CF3:CI3)</f>
        <v>380.09000000000003</v>
      </c>
      <c r="CL3" s="4" t="s">
        <v>137</v>
      </c>
      <c r="CM3" s="4">
        <v>16</v>
      </c>
      <c r="CN3" s="4">
        <v>91.01</v>
      </c>
      <c r="CO3" s="4">
        <v>94.04</v>
      </c>
      <c r="CP3" s="4">
        <v>93.01</v>
      </c>
      <c r="CQ3" s="4">
        <v>95.02</v>
      </c>
      <c r="CR3" s="4">
        <f>SUM(CN3:CQ3)</f>
        <v>373.08</v>
      </c>
      <c r="CT3" s="4" t="s">
        <v>145</v>
      </c>
      <c r="CU3" s="4">
        <v>16</v>
      </c>
      <c r="CV3" s="4">
        <v>95.01</v>
      </c>
      <c r="CW3" s="4">
        <v>92.02</v>
      </c>
      <c r="CX3" s="4">
        <v>94.01</v>
      </c>
      <c r="CY3" s="4">
        <v>96.03</v>
      </c>
      <c r="CZ3" s="4">
        <f>SUM(CV3:CY3)</f>
        <v>377.07000000000005</v>
      </c>
      <c r="DB3" s="4" t="s">
        <v>157</v>
      </c>
      <c r="DC3" s="4">
        <v>17</v>
      </c>
      <c r="DD3" s="4">
        <v>78</v>
      </c>
      <c r="DE3" s="4">
        <v>90</v>
      </c>
      <c r="DF3" s="4">
        <v>89</v>
      </c>
      <c r="DG3" s="4">
        <v>89.02</v>
      </c>
      <c r="DH3" s="4">
        <f>SUM(DD3:DG3)</f>
        <v>346.02</v>
      </c>
      <c r="DJ3" s="4" t="s">
        <v>166</v>
      </c>
      <c r="DK3" s="4">
        <v>17</v>
      </c>
      <c r="DL3" s="4">
        <v>97.05</v>
      </c>
      <c r="DM3" s="4">
        <v>97.04</v>
      </c>
      <c r="DN3" s="4">
        <v>94.01</v>
      </c>
      <c r="DO3" s="4">
        <v>98.05</v>
      </c>
      <c r="DP3" s="4">
        <f>SUM(DL3:DO3)</f>
        <v>386.15000000000003</v>
      </c>
      <c r="DR3" s="4" t="s">
        <v>175</v>
      </c>
      <c r="DS3" s="4">
        <v>17</v>
      </c>
      <c r="DT3" s="4">
        <v>93.02</v>
      </c>
      <c r="DU3" s="4">
        <v>93.02</v>
      </c>
      <c r="DV3" s="4">
        <v>93.02</v>
      </c>
      <c r="DW3" s="4">
        <v>94.03</v>
      </c>
      <c r="DX3" s="4">
        <f>SUM(DT3:DW3)</f>
        <v>373.09000000000003</v>
      </c>
      <c r="DZ3" s="4" t="s">
        <v>180</v>
      </c>
      <c r="EA3" s="4">
        <v>17</v>
      </c>
      <c r="EB3" s="4">
        <v>95.02</v>
      </c>
      <c r="EC3" s="4">
        <v>97.06</v>
      </c>
      <c r="ED3" s="4">
        <v>95.04</v>
      </c>
      <c r="EE3" s="4">
        <v>96.03</v>
      </c>
      <c r="EF3" s="4">
        <f>SUM(EB3:EE3)</f>
        <v>383.15</v>
      </c>
      <c r="EH3" s="4" t="s">
        <v>188</v>
      </c>
      <c r="EI3" s="4">
        <v>18</v>
      </c>
      <c r="EJ3" s="4">
        <v>95.04</v>
      </c>
      <c r="EK3" s="4">
        <v>97.04</v>
      </c>
      <c r="EL3" s="4">
        <v>94.01</v>
      </c>
      <c r="EM3" s="4">
        <v>100.05</v>
      </c>
      <c r="EN3" s="4">
        <f>SUM(EJ3:EM3)</f>
        <v>386.14000000000004</v>
      </c>
      <c r="EP3" s="4" t="s">
        <v>201</v>
      </c>
      <c r="EQ3" s="4">
        <v>18</v>
      </c>
      <c r="ER3" s="4">
        <v>89.01</v>
      </c>
      <c r="ES3" s="4">
        <v>91</v>
      </c>
      <c r="ET3" s="4">
        <v>93.01</v>
      </c>
      <c r="EU3" s="4">
        <v>91</v>
      </c>
      <c r="EV3" s="4">
        <f>SUM(ER3:EU3)</f>
        <v>364.02</v>
      </c>
      <c r="EX3" s="4" t="s">
        <v>208</v>
      </c>
      <c r="EY3" s="4">
        <v>17</v>
      </c>
      <c r="EZ3" s="4">
        <v>99.03</v>
      </c>
      <c r="FA3" s="4">
        <v>97.01</v>
      </c>
      <c r="FB3" s="4">
        <v>99.07</v>
      </c>
      <c r="FC3" s="4">
        <v>94.03</v>
      </c>
      <c r="FD3" s="4">
        <f>SUM(EZ3:FC3)</f>
        <v>389.14</v>
      </c>
      <c r="FF3" s="4" t="s">
        <v>217</v>
      </c>
      <c r="FG3" s="4">
        <v>17</v>
      </c>
      <c r="FH3" s="4">
        <v>97.03</v>
      </c>
      <c r="FI3" s="4">
        <v>98.05</v>
      </c>
      <c r="FJ3" s="4">
        <v>94</v>
      </c>
      <c r="FK3" s="4">
        <v>97.01</v>
      </c>
      <c r="FL3" s="4">
        <f>SUM(FH3:FK3)</f>
        <v>386.09</v>
      </c>
    </row>
    <row r="4" spans="2:168" ht="15.75">
      <c r="B4" s="3" t="s">
        <v>8</v>
      </c>
      <c r="C4" s="3">
        <v>18</v>
      </c>
      <c r="D4" s="3">
        <v>91.02</v>
      </c>
      <c r="E4" s="3">
        <v>91.01</v>
      </c>
      <c r="F4" s="3">
        <v>98.04</v>
      </c>
      <c r="G4" s="3">
        <v>97.04</v>
      </c>
      <c r="H4" s="3">
        <f aca="true" t="shared" si="1" ref="H4:H27">SUM(D4:G4)</f>
        <v>377.11</v>
      </c>
      <c r="J4" s="4" t="s">
        <v>34</v>
      </c>
      <c r="K4" s="4">
        <v>17</v>
      </c>
      <c r="L4" s="4">
        <v>97.05</v>
      </c>
      <c r="M4" s="7">
        <v>93.01</v>
      </c>
      <c r="N4" s="7">
        <v>92.02</v>
      </c>
      <c r="O4" s="7">
        <v>96.04</v>
      </c>
      <c r="P4" s="6">
        <f aca="true" t="shared" si="2" ref="P4:P22">SUM(L4:O4)</f>
        <v>378.12</v>
      </c>
      <c r="R4" s="4" t="s">
        <v>55</v>
      </c>
      <c r="S4" s="4">
        <v>17</v>
      </c>
      <c r="T4" s="4">
        <v>91.02</v>
      </c>
      <c r="U4" s="4">
        <v>94.02</v>
      </c>
      <c r="V4" s="4">
        <v>89.02</v>
      </c>
      <c r="W4" s="4">
        <v>94.01</v>
      </c>
      <c r="X4" s="4">
        <f>SUM(T4:W4)</f>
        <v>368.07</v>
      </c>
      <c r="Z4" s="4" t="s">
        <v>60</v>
      </c>
      <c r="AA4" s="4">
        <v>15</v>
      </c>
      <c r="AB4" s="4">
        <v>95.03</v>
      </c>
      <c r="AC4" s="4">
        <v>95.02</v>
      </c>
      <c r="AD4" s="4">
        <v>96.03</v>
      </c>
      <c r="AE4" s="4">
        <v>95.05</v>
      </c>
      <c r="AF4" s="4">
        <f aca="true" t="shared" si="3" ref="AF4:AF14">SUM(AB4:AE4)</f>
        <v>381.13000000000005</v>
      </c>
      <c r="AH4" s="4" t="s">
        <v>73</v>
      </c>
      <c r="AI4" s="4">
        <v>17</v>
      </c>
      <c r="AJ4" s="4">
        <v>92.01</v>
      </c>
      <c r="AK4" s="4">
        <v>86.01</v>
      </c>
      <c r="AL4" s="4">
        <v>88.01</v>
      </c>
      <c r="AM4" s="4">
        <v>94.02</v>
      </c>
      <c r="AN4" s="4">
        <f aca="true" t="shared" si="4" ref="AN4:AN13">SUM(AJ4:AM4)</f>
        <v>360.05</v>
      </c>
      <c r="AP4" s="8" t="s">
        <v>85</v>
      </c>
      <c r="AQ4" s="4">
        <v>17</v>
      </c>
      <c r="AR4" s="4">
        <v>90.01</v>
      </c>
      <c r="AS4" s="4">
        <v>92.01</v>
      </c>
      <c r="AT4" s="4">
        <v>88</v>
      </c>
      <c r="AU4" s="4">
        <v>93.03</v>
      </c>
      <c r="AV4" s="4">
        <f aca="true" t="shared" si="5" ref="AV4:AV16">SUM(AR4:AU4)</f>
        <v>363.04999999999995</v>
      </c>
      <c r="AX4" s="4" t="s">
        <v>100</v>
      </c>
      <c r="AY4" s="4">
        <v>16</v>
      </c>
      <c r="AZ4" s="4">
        <v>75.01</v>
      </c>
      <c r="BA4" s="4">
        <v>90.01</v>
      </c>
      <c r="BB4" s="4">
        <v>77.01</v>
      </c>
      <c r="BC4" s="4">
        <v>94.03</v>
      </c>
      <c r="BD4" s="4">
        <f t="shared" si="0"/>
        <v>336.06000000000006</v>
      </c>
      <c r="BF4" s="4" t="s">
        <v>107</v>
      </c>
      <c r="BG4" s="4">
        <v>17</v>
      </c>
      <c r="BH4" s="4">
        <v>93.04</v>
      </c>
      <c r="BI4" s="4">
        <v>91.01</v>
      </c>
      <c r="BJ4" s="4">
        <v>93.02</v>
      </c>
      <c r="BK4" s="4">
        <v>92.03</v>
      </c>
      <c r="BL4" s="10">
        <f>SUM(BH4:BK4)</f>
        <v>369.1</v>
      </c>
      <c r="BN4" s="4" t="s">
        <v>112</v>
      </c>
      <c r="BO4" s="4">
        <v>17</v>
      </c>
      <c r="BP4" s="4">
        <v>96.01</v>
      </c>
      <c r="BQ4" s="4">
        <v>93.01</v>
      </c>
      <c r="BR4" s="4">
        <v>97.03</v>
      </c>
      <c r="BS4" s="4">
        <v>94.04</v>
      </c>
      <c r="BT4" s="4">
        <f aca="true" t="shared" si="6" ref="BT4:BT9">SUM(BP4:BS4)</f>
        <v>380.09000000000003</v>
      </c>
      <c r="BV4" s="4" t="s">
        <v>120</v>
      </c>
      <c r="BW4" s="4">
        <v>15</v>
      </c>
      <c r="BX4" s="4">
        <v>92.02</v>
      </c>
      <c r="BY4" s="4">
        <v>90</v>
      </c>
      <c r="BZ4" s="4">
        <v>90.02</v>
      </c>
      <c r="CA4" s="4">
        <v>90.01</v>
      </c>
      <c r="CB4" s="4">
        <f aca="true" t="shared" si="7" ref="CB4:CB10">SUM(BX4:CA4)</f>
        <v>362.04999999999995</v>
      </c>
      <c r="CD4" s="4" t="s">
        <v>129</v>
      </c>
      <c r="CE4" s="4">
        <v>17</v>
      </c>
      <c r="CF4" s="4">
        <v>93.04</v>
      </c>
      <c r="CG4" s="4">
        <v>92.02</v>
      </c>
      <c r="CH4" s="4">
        <v>92.01</v>
      </c>
      <c r="CI4" s="4">
        <v>90</v>
      </c>
      <c r="CJ4" s="4">
        <f aca="true" t="shared" si="8" ref="CJ4:CJ10">SUM(CF4:CI4)</f>
        <v>367.07</v>
      </c>
      <c r="CL4" s="4" t="s">
        <v>138</v>
      </c>
      <c r="CM4" s="4">
        <v>16</v>
      </c>
      <c r="CN4" s="4">
        <v>89</v>
      </c>
      <c r="CO4" s="4">
        <v>92.03</v>
      </c>
      <c r="CP4" s="4">
        <v>87.01</v>
      </c>
      <c r="CQ4" s="4">
        <v>97.03</v>
      </c>
      <c r="CR4" s="4">
        <f aca="true" t="shared" si="9" ref="CR4:CR9">SUM(CN4:CQ4)</f>
        <v>365.07000000000005</v>
      </c>
      <c r="CT4" s="4" t="s">
        <v>146</v>
      </c>
      <c r="CU4" s="4">
        <v>17</v>
      </c>
      <c r="CV4" s="4">
        <v>93.03</v>
      </c>
      <c r="CW4" s="4">
        <v>94.04</v>
      </c>
      <c r="CX4" s="4">
        <v>90.02</v>
      </c>
      <c r="CY4" s="4">
        <v>84.01</v>
      </c>
      <c r="CZ4" s="10">
        <f aca="true" t="shared" si="10" ref="CZ4:CZ13">SUM(CV4:CY4)</f>
        <v>361.09999999999997</v>
      </c>
      <c r="DB4" s="4" t="s">
        <v>158</v>
      </c>
      <c r="DC4" s="4">
        <v>18</v>
      </c>
      <c r="DD4" s="4">
        <v>79</v>
      </c>
      <c r="DE4" s="4">
        <v>77</v>
      </c>
      <c r="DF4" s="4">
        <v>86.01</v>
      </c>
      <c r="DG4" s="4">
        <v>83</v>
      </c>
      <c r="DH4" s="4">
        <f aca="true" t="shared" si="11" ref="DH4:DH10">SUM(DD4:DG4)</f>
        <v>325.01</v>
      </c>
      <c r="DJ4" s="4" t="s">
        <v>167</v>
      </c>
      <c r="DK4" s="4">
        <v>17</v>
      </c>
      <c r="DL4" s="4">
        <v>95.01</v>
      </c>
      <c r="DM4" s="4">
        <v>96.05</v>
      </c>
      <c r="DN4" s="4">
        <v>95.03</v>
      </c>
      <c r="DO4" s="4">
        <v>96.04</v>
      </c>
      <c r="DP4" s="4">
        <f aca="true" t="shared" si="12" ref="DP4:DP9">SUM(DL4:DO4)</f>
        <v>382.13000000000005</v>
      </c>
      <c r="DR4" s="4" t="s">
        <v>176</v>
      </c>
      <c r="DS4" s="4">
        <v>15</v>
      </c>
      <c r="DT4" s="4">
        <v>94.01</v>
      </c>
      <c r="DU4" s="4">
        <v>96.03</v>
      </c>
      <c r="DV4" s="4">
        <v>96.03</v>
      </c>
      <c r="DW4" s="4">
        <v>95.02</v>
      </c>
      <c r="DX4" s="4">
        <f>SUM(DT4:DW4)</f>
        <v>381.09000000000003</v>
      </c>
      <c r="DZ4" s="4" t="s">
        <v>181</v>
      </c>
      <c r="EA4" s="4">
        <v>17</v>
      </c>
      <c r="EB4" s="4">
        <v>98.05</v>
      </c>
      <c r="EC4" s="4">
        <v>89</v>
      </c>
      <c r="ED4" s="4">
        <v>94.03</v>
      </c>
      <c r="EE4" s="4">
        <v>86.02</v>
      </c>
      <c r="EF4" s="4">
        <f aca="true" t="shared" si="13" ref="EF4:EF9">SUM(EB4:EE4)</f>
        <v>367.1</v>
      </c>
      <c r="EH4" s="4" t="s">
        <v>189</v>
      </c>
      <c r="EI4" s="4">
        <v>17</v>
      </c>
      <c r="EJ4" s="4">
        <v>92</v>
      </c>
      <c r="EK4" s="4">
        <v>94.03</v>
      </c>
      <c r="EL4" s="4">
        <v>93.02</v>
      </c>
      <c r="EM4" s="4">
        <v>93.01</v>
      </c>
      <c r="EN4" s="4">
        <f aca="true" t="shared" si="14" ref="EN4:EN14">SUM(EJ4:EM4)</f>
        <v>372.06</v>
      </c>
      <c r="EP4" s="4" t="s">
        <v>202</v>
      </c>
      <c r="EQ4" s="4">
        <v>16</v>
      </c>
      <c r="ER4" s="4">
        <v>90.01</v>
      </c>
      <c r="ES4" s="4">
        <v>89.02</v>
      </c>
      <c r="ET4" s="4">
        <v>93.02</v>
      </c>
      <c r="EU4" s="4">
        <v>93.03</v>
      </c>
      <c r="EV4" s="4">
        <f>SUM(ER4:EU4)</f>
        <v>365.08000000000004</v>
      </c>
      <c r="EX4" s="4" t="s">
        <v>209</v>
      </c>
      <c r="EY4" s="4">
        <v>17</v>
      </c>
      <c r="EZ4" s="4">
        <v>98.02</v>
      </c>
      <c r="FA4" s="4">
        <v>94.03</v>
      </c>
      <c r="FB4" s="4">
        <v>92.01</v>
      </c>
      <c r="FC4" s="4">
        <v>96.03</v>
      </c>
      <c r="FD4" s="4">
        <f aca="true" t="shared" si="15" ref="FD4:FD10">SUM(EZ4:FC4)</f>
        <v>380.09000000000003</v>
      </c>
      <c r="FF4" s="4" t="s">
        <v>218</v>
      </c>
      <c r="FG4" s="4">
        <v>16</v>
      </c>
      <c r="FH4" s="4">
        <v>96.03</v>
      </c>
      <c r="FI4" s="4">
        <v>94.03</v>
      </c>
      <c r="FJ4" s="4">
        <v>94.01</v>
      </c>
      <c r="FK4" s="4">
        <v>94.02</v>
      </c>
      <c r="FL4" s="4">
        <f aca="true" t="shared" si="16" ref="FL4:FL14">SUM(FH4:FK4)</f>
        <v>378.09</v>
      </c>
    </row>
    <row r="5" spans="2:168" ht="15.75">
      <c r="B5" s="3" t="s">
        <v>9</v>
      </c>
      <c r="C5" s="3">
        <v>17</v>
      </c>
      <c r="D5" s="3">
        <v>93.02</v>
      </c>
      <c r="E5" s="3">
        <v>96.03</v>
      </c>
      <c r="F5" s="3">
        <v>95.03</v>
      </c>
      <c r="G5" s="3">
        <v>94.01</v>
      </c>
      <c r="H5" s="3">
        <f t="shared" si="1"/>
        <v>378.09000000000003</v>
      </c>
      <c r="J5" s="4" t="s">
        <v>35</v>
      </c>
      <c r="K5" s="4">
        <v>17</v>
      </c>
      <c r="L5" s="4">
        <v>92.01</v>
      </c>
      <c r="M5" s="4">
        <v>91.01</v>
      </c>
      <c r="N5" s="4">
        <v>95.02</v>
      </c>
      <c r="O5" s="4">
        <v>92.02</v>
      </c>
      <c r="P5" s="6">
        <f t="shared" si="2"/>
        <v>370.06</v>
      </c>
      <c r="R5" s="4" t="s">
        <v>56</v>
      </c>
      <c r="S5" s="4">
        <v>18</v>
      </c>
      <c r="T5" s="4">
        <v>90.03</v>
      </c>
      <c r="U5" s="4">
        <v>89.01</v>
      </c>
      <c r="V5" s="4">
        <v>88.01</v>
      </c>
      <c r="W5" s="4">
        <v>84.01</v>
      </c>
      <c r="X5" s="4">
        <f>SUM(T5:W5)</f>
        <v>351.06</v>
      </c>
      <c r="Z5" s="4" t="s">
        <v>61</v>
      </c>
      <c r="AA5" s="4">
        <v>16</v>
      </c>
      <c r="AB5" s="4">
        <v>92.01</v>
      </c>
      <c r="AC5" s="4">
        <v>90</v>
      </c>
      <c r="AD5" s="4">
        <v>96.04</v>
      </c>
      <c r="AE5" s="4">
        <v>97.03</v>
      </c>
      <c r="AF5" s="4">
        <f t="shared" si="3"/>
        <v>375.08000000000004</v>
      </c>
      <c r="AH5" s="4" t="s">
        <v>74</v>
      </c>
      <c r="AI5" s="4">
        <v>16</v>
      </c>
      <c r="AJ5" s="4">
        <v>92.01</v>
      </c>
      <c r="AK5" s="4">
        <v>96.02</v>
      </c>
      <c r="AL5" s="4">
        <v>92.01</v>
      </c>
      <c r="AM5" s="4">
        <v>95.03</v>
      </c>
      <c r="AN5" s="4">
        <f t="shared" si="4"/>
        <v>375.07000000000005</v>
      </c>
      <c r="AP5" s="8" t="s">
        <v>86</v>
      </c>
      <c r="AQ5" s="4">
        <v>17</v>
      </c>
      <c r="AR5" s="4">
        <v>89.01</v>
      </c>
      <c r="AS5" s="4">
        <v>90</v>
      </c>
      <c r="AT5" s="4">
        <v>93.03</v>
      </c>
      <c r="AU5" s="4">
        <v>93.01</v>
      </c>
      <c r="AV5" s="4">
        <f t="shared" si="5"/>
        <v>365.04999999999995</v>
      </c>
      <c r="AX5" s="4" t="s">
        <v>101</v>
      </c>
      <c r="AY5" s="4">
        <v>17</v>
      </c>
      <c r="AZ5" s="4">
        <v>88.02</v>
      </c>
      <c r="BA5" s="4">
        <v>80</v>
      </c>
      <c r="BB5" s="4">
        <v>87.01</v>
      </c>
      <c r="BC5" s="4">
        <v>79</v>
      </c>
      <c r="BD5" s="4">
        <f t="shared" si="0"/>
        <v>334.03</v>
      </c>
      <c r="BF5" s="4" t="s">
        <v>108</v>
      </c>
      <c r="BG5" s="4">
        <v>15</v>
      </c>
      <c r="BH5" s="4">
        <v>85.01</v>
      </c>
      <c r="BI5" s="4">
        <v>83.02</v>
      </c>
      <c r="BJ5" s="4">
        <v>89.03</v>
      </c>
      <c r="BK5" s="4">
        <v>84.01</v>
      </c>
      <c r="BL5" s="4">
        <f>SUM(BH5:BK5)</f>
        <v>341.07</v>
      </c>
      <c r="BN5" s="4" t="s">
        <v>113</v>
      </c>
      <c r="BO5" s="4">
        <v>16</v>
      </c>
      <c r="BP5" s="4">
        <v>93.03</v>
      </c>
      <c r="BQ5" s="4">
        <v>93.01</v>
      </c>
      <c r="BR5" s="4">
        <v>94.03</v>
      </c>
      <c r="BS5" s="4">
        <v>93.01</v>
      </c>
      <c r="BT5" s="4">
        <f t="shared" si="6"/>
        <v>373.08000000000004</v>
      </c>
      <c r="BV5" s="4" t="s">
        <v>121</v>
      </c>
      <c r="BW5" s="4">
        <v>17</v>
      </c>
      <c r="BX5" s="4">
        <v>95.01</v>
      </c>
      <c r="BY5" s="4">
        <v>92.02</v>
      </c>
      <c r="BZ5" s="4">
        <v>87.02</v>
      </c>
      <c r="CA5" s="4">
        <v>92.02</v>
      </c>
      <c r="CB5" s="4">
        <f t="shared" si="7"/>
        <v>366.07</v>
      </c>
      <c r="CD5" s="4" t="s">
        <v>130</v>
      </c>
      <c r="CE5" s="4">
        <v>16</v>
      </c>
      <c r="CF5" s="4">
        <v>96.03</v>
      </c>
      <c r="CG5" s="4">
        <v>94.03</v>
      </c>
      <c r="CH5" s="4">
        <v>99.03</v>
      </c>
      <c r="CI5" s="4">
        <v>98.06</v>
      </c>
      <c r="CJ5" s="4">
        <f t="shared" si="8"/>
        <v>387.15000000000003</v>
      </c>
      <c r="CL5" s="4" t="s">
        <v>139</v>
      </c>
      <c r="CM5" s="4">
        <v>15</v>
      </c>
      <c r="CN5" s="4">
        <v>85.01</v>
      </c>
      <c r="CO5" s="4">
        <v>85.01</v>
      </c>
      <c r="CP5" s="4">
        <v>89</v>
      </c>
      <c r="CQ5" s="4">
        <v>88.01</v>
      </c>
      <c r="CR5" s="4">
        <f t="shared" si="9"/>
        <v>347.03</v>
      </c>
      <c r="CT5" s="4" t="s">
        <v>147</v>
      </c>
      <c r="CU5" s="4">
        <v>17</v>
      </c>
      <c r="CV5" s="4">
        <v>94.02</v>
      </c>
      <c r="CW5" s="4">
        <v>89.01</v>
      </c>
      <c r="CX5" s="4">
        <v>88</v>
      </c>
      <c r="CY5" s="4">
        <v>93.02</v>
      </c>
      <c r="CZ5" s="4">
        <f t="shared" si="10"/>
        <v>364.04999999999995</v>
      </c>
      <c r="DB5" s="4" t="s">
        <v>159</v>
      </c>
      <c r="DC5" s="4">
        <v>15</v>
      </c>
      <c r="DD5" s="4">
        <v>78.02</v>
      </c>
      <c r="DE5" s="4">
        <v>61</v>
      </c>
      <c r="DF5" s="4">
        <v>81.02</v>
      </c>
      <c r="DG5" s="4">
        <v>73</v>
      </c>
      <c r="DH5" s="4">
        <f t="shared" si="11"/>
        <v>293.03999999999996</v>
      </c>
      <c r="DJ5" s="4" t="s">
        <v>168</v>
      </c>
      <c r="DK5" s="4">
        <v>17</v>
      </c>
      <c r="DL5" s="4">
        <v>96.05</v>
      </c>
      <c r="DM5" s="4">
        <v>92.02</v>
      </c>
      <c r="DN5" s="4">
        <v>97.04</v>
      </c>
      <c r="DO5" s="4">
        <v>94.01</v>
      </c>
      <c r="DP5" s="4">
        <f t="shared" si="12"/>
        <v>379.12</v>
      </c>
      <c r="DR5" s="4" t="s">
        <v>177</v>
      </c>
      <c r="DS5" s="4">
        <v>14</v>
      </c>
      <c r="DT5" s="4">
        <v>89</v>
      </c>
      <c r="DU5" s="4">
        <v>91.03</v>
      </c>
      <c r="DV5" s="4">
        <v>90.03</v>
      </c>
      <c r="DW5" s="4">
        <v>89</v>
      </c>
      <c r="DX5" s="4">
        <f>SUM(DT5:DW5)</f>
        <v>359.06</v>
      </c>
      <c r="DZ5" s="4" t="s">
        <v>182</v>
      </c>
      <c r="EA5" s="4">
        <v>14</v>
      </c>
      <c r="EB5" s="4">
        <v>94.03</v>
      </c>
      <c r="EC5" s="4">
        <v>90</v>
      </c>
      <c r="ED5" s="4">
        <v>93.03</v>
      </c>
      <c r="EE5" s="4">
        <v>94.03</v>
      </c>
      <c r="EF5" s="4">
        <f t="shared" si="13"/>
        <v>371.09000000000003</v>
      </c>
      <c r="EH5" s="4" t="s">
        <v>190</v>
      </c>
      <c r="EI5" s="4">
        <v>16</v>
      </c>
      <c r="EJ5" s="4">
        <v>91.02</v>
      </c>
      <c r="EK5" s="4">
        <v>96.04</v>
      </c>
      <c r="EL5" s="4">
        <v>94.02</v>
      </c>
      <c r="EM5" s="4">
        <v>96.03</v>
      </c>
      <c r="EN5" s="4">
        <f t="shared" si="14"/>
        <v>377.11</v>
      </c>
      <c r="EP5" s="4" t="s">
        <v>203</v>
      </c>
      <c r="EQ5" s="4">
        <v>16</v>
      </c>
      <c r="ER5" s="4">
        <v>94.03</v>
      </c>
      <c r="ES5" s="4">
        <v>94.02</v>
      </c>
      <c r="ET5" s="4">
        <v>90.01</v>
      </c>
      <c r="EU5" s="4">
        <v>91.01</v>
      </c>
      <c r="EV5" s="4">
        <f>SUM(ER5:EU5)</f>
        <v>369.07</v>
      </c>
      <c r="EX5" s="4" t="s">
        <v>210</v>
      </c>
      <c r="EY5" s="4">
        <v>15</v>
      </c>
      <c r="EZ5" s="4">
        <v>93.02</v>
      </c>
      <c r="FA5" s="4">
        <v>98.05</v>
      </c>
      <c r="FB5" s="4">
        <v>94.01</v>
      </c>
      <c r="FC5" s="4">
        <v>94.03</v>
      </c>
      <c r="FD5" s="4">
        <f t="shared" si="15"/>
        <v>379.11</v>
      </c>
      <c r="FF5" s="4" t="s">
        <v>219</v>
      </c>
      <c r="FG5" s="4">
        <v>17</v>
      </c>
      <c r="FH5" s="4">
        <v>91.01</v>
      </c>
      <c r="FI5" s="4">
        <v>96.04</v>
      </c>
      <c r="FJ5" s="4">
        <v>92.03</v>
      </c>
      <c r="FK5" s="4">
        <v>100.04</v>
      </c>
      <c r="FL5" s="4">
        <f t="shared" si="16"/>
        <v>379.12000000000006</v>
      </c>
    </row>
    <row r="6" spans="2:168" ht="15.75">
      <c r="B6" s="3" t="s">
        <v>10</v>
      </c>
      <c r="C6" s="3">
        <v>17</v>
      </c>
      <c r="D6" s="3">
        <v>97.06</v>
      </c>
      <c r="E6" s="3">
        <v>95.01</v>
      </c>
      <c r="F6" s="3">
        <v>98.03</v>
      </c>
      <c r="G6" s="3">
        <v>87.02</v>
      </c>
      <c r="H6" s="3">
        <f t="shared" si="1"/>
        <v>377.12</v>
      </c>
      <c r="J6" s="4" t="s">
        <v>36</v>
      </c>
      <c r="K6" s="4">
        <v>16</v>
      </c>
      <c r="L6" s="4">
        <v>97.01</v>
      </c>
      <c r="M6" s="4">
        <v>93.01</v>
      </c>
      <c r="N6" s="4">
        <v>94.02</v>
      </c>
      <c r="O6" s="4">
        <v>94.02</v>
      </c>
      <c r="P6" s="6">
        <f t="shared" si="2"/>
        <v>378.06</v>
      </c>
      <c r="R6" s="4" t="s">
        <v>57</v>
      </c>
      <c r="S6" s="4">
        <v>15</v>
      </c>
      <c r="T6" s="4">
        <v>88.01</v>
      </c>
      <c r="U6" s="4">
        <v>89.01</v>
      </c>
      <c r="V6" s="4">
        <v>81</v>
      </c>
      <c r="W6" s="4">
        <v>88.02</v>
      </c>
      <c r="X6" s="4">
        <f>SUM(T6:W6)</f>
        <v>346.03999999999996</v>
      </c>
      <c r="Z6" s="4" t="s">
        <v>62</v>
      </c>
      <c r="AA6" s="4">
        <v>15</v>
      </c>
      <c r="AB6" s="4">
        <v>94.04</v>
      </c>
      <c r="AC6" s="4">
        <v>94.01</v>
      </c>
      <c r="AD6" s="4">
        <v>97.03</v>
      </c>
      <c r="AE6" s="4">
        <v>90.01</v>
      </c>
      <c r="AF6" s="4">
        <f t="shared" si="3"/>
        <v>375.09000000000003</v>
      </c>
      <c r="AH6" s="4" t="s">
        <v>75</v>
      </c>
      <c r="AI6" s="4">
        <v>17</v>
      </c>
      <c r="AJ6" s="4">
        <v>90.01</v>
      </c>
      <c r="AK6" s="4">
        <v>95.02</v>
      </c>
      <c r="AL6" s="4">
        <v>91.01</v>
      </c>
      <c r="AM6" s="4">
        <v>95.02</v>
      </c>
      <c r="AN6" s="4">
        <f t="shared" si="4"/>
        <v>371.06</v>
      </c>
      <c r="AP6" s="8" t="s">
        <v>87</v>
      </c>
      <c r="AQ6" s="4">
        <v>17</v>
      </c>
      <c r="AR6" s="4">
        <v>90.02</v>
      </c>
      <c r="AS6" s="4">
        <v>92.01</v>
      </c>
      <c r="AT6" s="4">
        <v>91.01</v>
      </c>
      <c r="AU6" s="4">
        <v>93.03</v>
      </c>
      <c r="AV6" s="4">
        <f t="shared" si="5"/>
        <v>366.07000000000005</v>
      </c>
      <c r="AX6" s="4" t="s">
        <v>102</v>
      </c>
      <c r="AY6" s="4">
        <v>17</v>
      </c>
      <c r="AZ6" s="4">
        <v>94.03</v>
      </c>
      <c r="BA6" s="4">
        <v>93.02</v>
      </c>
      <c r="BB6" s="4">
        <v>91.01</v>
      </c>
      <c r="BC6" s="4">
        <v>95.03</v>
      </c>
      <c r="BD6" s="4">
        <f t="shared" si="0"/>
        <v>373.09000000000003</v>
      </c>
      <c r="BF6" s="4" t="s">
        <v>109</v>
      </c>
      <c r="BG6" s="4">
        <v>14</v>
      </c>
      <c r="BH6" s="4">
        <v>87.01</v>
      </c>
      <c r="BI6" s="4">
        <v>83.01</v>
      </c>
      <c r="BJ6" s="4">
        <v>93</v>
      </c>
      <c r="BK6" s="4">
        <v>96.05</v>
      </c>
      <c r="BL6" s="4">
        <f>SUM(BH6:BK6)</f>
        <v>359.07</v>
      </c>
      <c r="BN6" s="4" t="s">
        <v>114</v>
      </c>
      <c r="BO6" s="4">
        <v>16</v>
      </c>
      <c r="BP6" s="4">
        <v>96.03</v>
      </c>
      <c r="BQ6" s="4">
        <v>92.01</v>
      </c>
      <c r="BR6" s="4">
        <v>91.03</v>
      </c>
      <c r="BS6" s="4">
        <v>85</v>
      </c>
      <c r="BT6" s="4">
        <f t="shared" si="6"/>
        <v>364.07000000000005</v>
      </c>
      <c r="BV6" s="4" t="s">
        <v>122</v>
      </c>
      <c r="BW6" s="4">
        <v>17</v>
      </c>
      <c r="BX6" s="4">
        <v>89.02</v>
      </c>
      <c r="BY6" s="4">
        <v>90</v>
      </c>
      <c r="BZ6" s="4">
        <v>85.01</v>
      </c>
      <c r="CA6" s="4">
        <v>91.02</v>
      </c>
      <c r="CB6" s="4">
        <f t="shared" si="7"/>
        <v>355.04999999999995</v>
      </c>
      <c r="CD6" s="4" t="s">
        <v>131</v>
      </c>
      <c r="CE6" s="4">
        <v>15</v>
      </c>
      <c r="CF6" s="4">
        <v>79.01</v>
      </c>
      <c r="CG6" s="4">
        <v>84.02</v>
      </c>
      <c r="CH6" s="4">
        <v>87.02</v>
      </c>
      <c r="CI6" s="4">
        <v>82.01</v>
      </c>
      <c r="CJ6" s="4">
        <f t="shared" si="8"/>
        <v>332.06</v>
      </c>
      <c r="CL6" s="4" t="s">
        <v>140</v>
      </c>
      <c r="CM6" s="4">
        <v>15</v>
      </c>
      <c r="CN6" s="4">
        <v>91.01</v>
      </c>
      <c r="CO6" s="4">
        <v>93.02</v>
      </c>
      <c r="CP6" s="4">
        <v>87.01</v>
      </c>
      <c r="CQ6" s="4">
        <v>91.04</v>
      </c>
      <c r="CR6" s="4">
        <f t="shared" si="9"/>
        <v>362.08000000000004</v>
      </c>
      <c r="CT6" s="4" t="s">
        <v>148</v>
      </c>
      <c r="CU6" s="4">
        <v>16</v>
      </c>
      <c r="CV6" s="4">
        <v>96.03</v>
      </c>
      <c r="CW6" s="4">
        <v>96.04</v>
      </c>
      <c r="CX6" s="4">
        <v>94.02</v>
      </c>
      <c r="CY6" s="4">
        <v>94.04</v>
      </c>
      <c r="CZ6" s="4">
        <f t="shared" si="10"/>
        <v>380.13</v>
      </c>
      <c r="DB6" s="4" t="s">
        <v>160</v>
      </c>
      <c r="DC6" s="4">
        <v>15</v>
      </c>
      <c r="DD6" s="4">
        <v>89.02</v>
      </c>
      <c r="DE6" s="4">
        <v>93.03</v>
      </c>
      <c r="DF6" s="4">
        <v>80</v>
      </c>
      <c r="DG6" s="4">
        <v>89.02</v>
      </c>
      <c r="DH6" s="4">
        <f t="shared" si="11"/>
        <v>351.07</v>
      </c>
      <c r="DJ6" s="4" t="s">
        <v>169</v>
      </c>
      <c r="DK6" s="4">
        <v>17</v>
      </c>
      <c r="DL6" s="4">
        <v>93.04</v>
      </c>
      <c r="DM6" s="4">
        <v>90</v>
      </c>
      <c r="DN6" s="4">
        <v>84</v>
      </c>
      <c r="DO6" s="4">
        <v>80</v>
      </c>
      <c r="DP6" s="4">
        <f t="shared" si="12"/>
        <v>347.04</v>
      </c>
      <c r="DR6" s="4" t="s">
        <v>178</v>
      </c>
      <c r="DS6" s="4">
        <v>15</v>
      </c>
      <c r="DT6" s="4">
        <v>89.02</v>
      </c>
      <c r="DU6" s="4">
        <v>98.02</v>
      </c>
      <c r="DV6" s="4">
        <v>94.01</v>
      </c>
      <c r="DW6" s="4">
        <v>86.02</v>
      </c>
      <c r="DX6" s="4">
        <f>SUM(DT6:DW6)</f>
        <v>367.07</v>
      </c>
      <c r="DZ6" s="4" t="s">
        <v>183</v>
      </c>
      <c r="EA6" s="4">
        <v>18</v>
      </c>
      <c r="EB6" s="4">
        <v>91.02</v>
      </c>
      <c r="EC6" s="4">
        <v>86.02</v>
      </c>
      <c r="ED6" s="4">
        <v>92.03</v>
      </c>
      <c r="EE6" s="4">
        <v>89</v>
      </c>
      <c r="EF6" s="4">
        <f t="shared" si="13"/>
        <v>358.07</v>
      </c>
      <c r="EH6" s="4" t="s">
        <v>191</v>
      </c>
      <c r="EI6" s="4">
        <v>17</v>
      </c>
      <c r="EJ6" s="4">
        <v>91.01</v>
      </c>
      <c r="EK6" s="4">
        <v>94.02</v>
      </c>
      <c r="EL6" s="4">
        <v>97.04</v>
      </c>
      <c r="EM6" s="4">
        <v>95.04</v>
      </c>
      <c r="EN6" s="4">
        <f t="shared" si="14"/>
        <v>377.11</v>
      </c>
      <c r="EP6" s="4" t="s">
        <v>204</v>
      </c>
      <c r="EQ6" s="4">
        <v>14</v>
      </c>
      <c r="ER6" s="4">
        <v>96.04</v>
      </c>
      <c r="ES6" s="4">
        <v>94.04</v>
      </c>
      <c r="ET6" s="4">
        <v>91.01</v>
      </c>
      <c r="EU6" s="4">
        <v>91</v>
      </c>
      <c r="EV6" s="4">
        <f>SUM(ER6:EU6)</f>
        <v>372.09000000000003</v>
      </c>
      <c r="EX6" s="4" t="s">
        <v>211</v>
      </c>
      <c r="EY6" s="4">
        <v>15</v>
      </c>
      <c r="EZ6" s="4">
        <v>93.01</v>
      </c>
      <c r="FA6" s="4">
        <v>96.01</v>
      </c>
      <c r="FB6" s="4">
        <v>97.02</v>
      </c>
      <c r="FC6" s="4">
        <v>92.02</v>
      </c>
      <c r="FD6" s="4">
        <f t="shared" si="15"/>
        <v>378.06</v>
      </c>
      <c r="FF6" s="4" t="s">
        <v>220</v>
      </c>
      <c r="FG6" s="4">
        <v>15</v>
      </c>
      <c r="FH6" s="4">
        <v>95.03</v>
      </c>
      <c r="FI6" s="4">
        <v>95.05</v>
      </c>
      <c r="FJ6" s="4">
        <v>95.06</v>
      </c>
      <c r="FK6" s="4">
        <v>94.02</v>
      </c>
      <c r="FL6" s="4">
        <f t="shared" si="16"/>
        <v>379.15999999999997</v>
      </c>
    </row>
    <row r="7" spans="2:168" ht="15.75">
      <c r="B7" s="3" t="s">
        <v>11</v>
      </c>
      <c r="C7" s="3">
        <v>17</v>
      </c>
      <c r="D7" s="3">
        <v>93.02</v>
      </c>
      <c r="E7" s="3">
        <v>97.03</v>
      </c>
      <c r="F7" s="3">
        <v>98.04</v>
      </c>
      <c r="G7" s="3">
        <v>90.01</v>
      </c>
      <c r="H7" s="3">
        <f t="shared" si="1"/>
        <v>378.1</v>
      </c>
      <c r="J7" s="4" t="s">
        <v>37</v>
      </c>
      <c r="K7" s="4">
        <v>16</v>
      </c>
      <c r="L7" s="4">
        <v>90</v>
      </c>
      <c r="M7" s="4">
        <v>94.04</v>
      </c>
      <c r="N7" s="4">
        <v>93.01</v>
      </c>
      <c r="O7" s="4">
        <v>88.01</v>
      </c>
      <c r="P7" s="6">
        <f t="shared" si="2"/>
        <v>365.06</v>
      </c>
      <c r="Z7" s="4" t="s">
        <v>63</v>
      </c>
      <c r="AA7" s="4">
        <v>14</v>
      </c>
      <c r="AB7" s="4">
        <v>91.03</v>
      </c>
      <c r="AC7" s="4">
        <v>94.01</v>
      </c>
      <c r="AD7" s="4">
        <v>91</v>
      </c>
      <c r="AE7" s="4">
        <v>92.03</v>
      </c>
      <c r="AF7" s="4">
        <f t="shared" si="3"/>
        <v>368.07000000000005</v>
      </c>
      <c r="AH7" s="4" t="s">
        <v>76</v>
      </c>
      <c r="AI7" s="4">
        <v>15</v>
      </c>
      <c r="AJ7" s="4">
        <v>88.01</v>
      </c>
      <c r="AK7" s="4">
        <v>83.01</v>
      </c>
      <c r="AL7" s="4">
        <v>86</v>
      </c>
      <c r="AM7" s="4">
        <v>91.02</v>
      </c>
      <c r="AN7" s="4">
        <f t="shared" si="4"/>
        <v>348.03999999999996</v>
      </c>
      <c r="AP7" s="8" t="s">
        <v>88</v>
      </c>
      <c r="AQ7" s="4">
        <v>16</v>
      </c>
      <c r="AR7" s="4">
        <v>84</v>
      </c>
      <c r="AS7" s="4">
        <v>87</v>
      </c>
      <c r="AT7" s="4">
        <v>83.01</v>
      </c>
      <c r="AU7" s="4">
        <v>89.02</v>
      </c>
      <c r="AV7" s="4">
        <f t="shared" si="5"/>
        <v>343.03</v>
      </c>
      <c r="AX7" s="4" t="s">
        <v>103</v>
      </c>
      <c r="AY7" s="4">
        <v>17</v>
      </c>
      <c r="AZ7" s="4">
        <v>95.01</v>
      </c>
      <c r="BA7" s="4">
        <v>90</v>
      </c>
      <c r="BB7" s="4">
        <v>83.01</v>
      </c>
      <c r="BC7" s="4">
        <v>85</v>
      </c>
      <c r="BD7" s="4">
        <f t="shared" si="0"/>
        <v>353.02</v>
      </c>
      <c r="BN7" s="4" t="s">
        <v>115</v>
      </c>
      <c r="BO7" s="4">
        <v>15</v>
      </c>
      <c r="BP7" s="4">
        <v>94.04</v>
      </c>
      <c r="BQ7" s="4">
        <v>96.04</v>
      </c>
      <c r="BR7" s="4">
        <v>98.04</v>
      </c>
      <c r="BS7" s="4">
        <v>93.03</v>
      </c>
      <c r="BT7" s="4">
        <f t="shared" si="6"/>
        <v>381.15</v>
      </c>
      <c r="BV7" s="4" t="s">
        <v>123</v>
      </c>
      <c r="BW7" s="4">
        <v>16</v>
      </c>
      <c r="BX7" s="4">
        <v>86</v>
      </c>
      <c r="BY7" s="4">
        <v>86</v>
      </c>
      <c r="BZ7" s="4">
        <v>93.02</v>
      </c>
      <c r="CA7" s="4">
        <v>88.02</v>
      </c>
      <c r="CB7" s="4">
        <f t="shared" si="7"/>
        <v>353.03999999999996</v>
      </c>
      <c r="CD7" s="4" t="s">
        <v>132</v>
      </c>
      <c r="CE7" s="4">
        <v>15</v>
      </c>
      <c r="CF7" s="4">
        <v>80.03</v>
      </c>
      <c r="CG7" s="4">
        <v>87.01</v>
      </c>
      <c r="CH7" s="4">
        <v>85</v>
      </c>
      <c r="CI7" s="4">
        <v>86</v>
      </c>
      <c r="CJ7" s="4">
        <f t="shared" si="8"/>
        <v>338.04</v>
      </c>
      <c r="CL7" s="4" t="s">
        <v>141</v>
      </c>
      <c r="CM7" s="4">
        <v>14</v>
      </c>
      <c r="CN7" s="4">
        <v>67</v>
      </c>
      <c r="CO7" s="4">
        <v>80</v>
      </c>
      <c r="CP7" s="4">
        <v>71.01</v>
      </c>
      <c r="CQ7" s="4">
        <v>74.01</v>
      </c>
      <c r="CR7" s="4">
        <f t="shared" si="9"/>
        <v>292.02</v>
      </c>
      <c r="CT7" s="4" t="s">
        <v>149</v>
      </c>
      <c r="CU7" s="4">
        <v>15</v>
      </c>
      <c r="CV7" s="4">
        <v>91.01</v>
      </c>
      <c r="CW7" s="4">
        <v>91</v>
      </c>
      <c r="CX7" s="4">
        <v>92.02</v>
      </c>
      <c r="CY7" s="4">
        <v>89.02</v>
      </c>
      <c r="CZ7" s="4">
        <f t="shared" si="10"/>
        <v>363.04999999999995</v>
      </c>
      <c r="DB7" s="4" t="s">
        <v>161</v>
      </c>
      <c r="DC7" s="4">
        <v>15</v>
      </c>
      <c r="DD7" s="4">
        <v>88.01</v>
      </c>
      <c r="DE7" s="4">
        <v>82</v>
      </c>
      <c r="DF7" s="4">
        <v>79</v>
      </c>
      <c r="DG7" s="4">
        <v>87.01</v>
      </c>
      <c r="DH7" s="4">
        <f t="shared" si="11"/>
        <v>336.02</v>
      </c>
      <c r="DJ7" s="4" t="s">
        <v>170</v>
      </c>
      <c r="DK7" s="4">
        <v>16</v>
      </c>
      <c r="DL7" s="4">
        <v>90</v>
      </c>
      <c r="DM7" s="4">
        <v>94.02</v>
      </c>
      <c r="DN7" s="4">
        <v>96.03</v>
      </c>
      <c r="DO7" s="4">
        <v>96.04</v>
      </c>
      <c r="DP7" s="4">
        <f t="shared" si="12"/>
        <v>376.09</v>
      </c>
      <c r="DZ7" s="4" t="s">
        <v>184</v>
      </c>
      <c r="EA7" s="4">
        <v>17</v>
      </c>
      <c r="EB7" s="4">
        <v>77</v>
      </c>
      <c r="EC7" s="4">
        <v>86.03</v>
      </c>
      <c r="ED7" s="4">
        <v>81</v>
      </c>
      <c r="EE7" s="4">
        <v>88.01</v>
      </c>
      <c r="EF7" s="4">
        <f t="shared" si="13"/>
        <v>332.04</v>
      </c>
      <c r="EH7" s="4" t="s">
        <v>192</v>
      </c>
      <c r="EI7" s="4">
        <v>15</v>
      </c>
      <c r="EJ7" s="4">
        <v>95.01</v>
      </c>
      <c r="EK7" s="4">
        <v>89.02</v>
      </c>
      <c r="EL7" s="4">
        <v>94.01</v>
      </c>
      <c r="EM7" s="4">
        <v>87</v>
      </c>
      <c r="EN7" s="4">
        <f t="shared" si="14"/>
        <v>365.04</v>
      </c>
      <c r="EP7" s="4" t="s">
        <v>205</v>
      </c>
      <c r="EQ7" s="4">
        <v>15</v>
      </c>
      <c r="ER7" s="4">
        <v>90.02</v>
      </c>
      <c r="ES7" s="4">
        <v>91</v>
      </c>
      <c r="ET7" s="4">
        <v>94.02</v>
      </c>
      <c r="EU7" s="4">
        <v>95.02</v>
      </c>
      <c r="EV7" s="4">
        <f>SUM(ER7:EU7)</f>
        <v>370.05999999999995</v>
      </c>
      <c r="EX7" s="4" t="s">
        <v>212</v>
      </c>
      <c r="EY7" s="4">
        <v>16</v>
      </c>
      <c r="EZ7" s="4">
        <v>95.01</v>
      </c>
      <c r="FA7" s="4">
        <v>95.03</v>
      </c>
      <c r="FB7" s="4">
        <v>95.03</v>
      </c>
      <c r="FC7" s="4">
        <v>96.03</v>
      </c>
      <c r="FD7" s="4">
        <f t="shared" si="15"/>
        <v>381.1</v>
      </c>
      <c r="FF7" s="4" t="s">
        <v>221</v>
      </c>
      <c r="FG7" s="4">
        <v>15</v>
      </c>
      <c r="FH7" s="4">
        <v>94.03</v>
      </c>
      <c r="FI7" s="4">
        <v>94.05</v>
      </c>
      <c r="FJ7" s="4">
        <v>98.06</v>
      </c>
      <c r="FK7" s="4">
        <v>94.04</v>
      </c>
      <c r="FL7" s="4">
        <f t="shared" si="16"/>
        <v>380.18</v>
      </c>
    </row>
    <row r="8" spans="2:168" ht="15.75">
      <c r="B8" s="3" t="s">
        <v>12</v>
      </c>
      <c r="C8" s="3">
        <v>17</v>
      </c>
      <c r="D8" s="3">
        <v>95.02</v>
      </c>
      <c r="E8" s="3">
        <v>94.03</v>
      </c>
      <c r="F8" s="3">
        <v>96.04</v>
      </c>
      <c r="G8" s="3">
        <v>95.03</v>
      </c>
      <c r="H8" s="3">
        <f t="shared" si="1"/>
        <v>380.12</v>
      </c>
      <c r="J8" s="4" t="s">
        <v>38</v>
      </c>
      <c r="K8" s="4">
        <v>16</v>
      </c>
      <c r="L8" s="4">
        <v>82</v>
      </c>
      <c r="M8" s="4">
        <v>81.02</v>
      </c>
      <c r="N8" s="4">
        <v>79</v>
      </c>
      <c r="O8" s="4">
        <v>83</v>
      </c>
      <c r="P8" s="6">
        <f t="shared" si="2"/>
        <v>325.02</v>
      </c>
      <c r="Z8" s="4" t="s">
        <v>64</v>
      </c>
      <c r="AA8" s="4">
        <v>17</v>
      </c>
      <c r="AB8" s="4">
        <v>95.03</v>
      </c>
      <c r="AC8" s="4">
        <v>94.02</v>
      </c>
      <c r="AD8" s="4">
        <v>95.03</v>
      </c>
      <c r="AE8" s="4">
        <v>93.01</v>
      </c>
      <c r="AF8" s="4">
        <f t="shared" si="3"/>
        <v>377.09000000000003</v>
      </c>
      <c r="AH8" s="4" t="s">
        <v>77</v>
      </c>
      <c r="AI8" s="4">
        <v>16</v>
      </c>
      <c r="AJ8" s="4">
        <v>92.01</v>
      </c>
      <c r="AK8" s="4">
        <v>87</v>
      </c>
      <c r="AL8" s="4">
        <v>92.03</v>
      </c>
      <c r="AM8" s="4">
        <v>87.01</v>
      </c>
      <c r="AN8" s="4">
        <f t="shared" si="4"/>
        <v>358.04999999999995</v>
      </c>
      <c r="AP8" s="8" t="s">
        <v>89</v>
      </c>
      <c r="AQ8" s="4">
        <v>16</v>
      </c>
      <c r="AR8" s="4">
        <v>77</v>
      </c>
      <c r="AS8" s="4">
        <v>93.01</v>
      </c>
      <c r="AT8" s="4">
        <v>92</v>
      </c>
      <c r="AU8" s="4">
        <v>92</v>
      </c>
      <c r="AV8" s="4">
        <f t="shared" si="5"/>
        <v>354.01</v>
      </c>
      <c r="AX8" s="4" t="s">
        <v>104</v>
      </c>
      <c r="AY8" s="4">
        <v>17</v>
      </c>
      <c r="AZ8" s="4">
        <v>84</v>
      </c>
      <c r="BA8" s="4">
        <v>90.01</v>
      </c>
      <c r="BB8" s="4">
        <v>92.03</v>
      </c>
      <c r="BC8" s="4">
        <v>86.01</v>
      </c>
      <c r="BD8" s="4">
        <f t="shared" si="0"/>
        <v>352.04999999999995</v>
      </c>
      <c r="BN8" s="4" t="s">
        <v>116</v>
      </c>
      <c r="BO8" s="4">
        <v>15</v>
      </c>
      <c r="BP8" s="4">
        <v>89</v>
      </c>
      <c r="BQ8" s="4">
        <v>90.02</v>
      </c>
      <c r="BR8" s="4">
        <v>95.04</v>
      </c>
      <c r="BS8" s="4">
        <v>97.03</v>
      </c>
      <c r="BT8" s="4">
        <f t="shared" si="6"/>
        <v>371.09000000000003</v>
      </c>
      <c r="BV8" s="4" t="s">
        <v>124</v>
      </c>
      <c r="BW8" s="4">
        <v>17</v>
      </c>
      <c r="BX8" s="4">
        <v>94.03</v>
      </c>
      <c r="BY8" s="4">
        <v>91.03</v>
      </c>
      <c r="BZ8" s="4">
        <v>90.03</v>
      </c>
      <c r="CA8" s="4">
        <v>91.01</v>
      </c>
      <c r="CB8" s="10">
        <f t="shared" si="7"/>
        <v>366.1</v>
      </c>
      <c r="CD8" s="4" t="s">
        <v>133</v>
      </c>
      <c r="CE8" s="4">
        <v>14</v>
      </c>
      <c r="CF8" s="4">
        <v>90.02</v>
      </c>
      <c r="CG8" s="4">
        <v>93.02</v>
      </c>
      <c r="CH8" s="4">
        <v>92.03</v>
      </c>
      <c r="CI8" s="4">
        <v>96.02</v>
      </c>
      <c r="CJ8" s="4">
        <f t="shared" si="8"/>
        <v>371.09</v>
      </c>
      <c r="CL8" s="4" t="s">
        <v>142</v>
      </c>
      <c r="CM8" s="4">
        <v>14</v>
      </c>
      <c r="CN8" s="4">
        <v>85.02</v>
      </c>
      <c r="CO8" s="4">
        <v>74.01</v>
      </c>
      <c r="CP8" s="4">
        <v>65</v>
      </c>
      <c r="CQ8" s="4">
        <v>71</v>
      </c>
      <c r="CR8" s="4">
        <f t="shared" si="9"/>
        <v>295.03</v>
      </c>
      <c r="CT8" s="4" t="s">
        <v>150</v>
      </c>
      <c r="CU8" s="4">
        <v>16</v>
      </c>
      <c r="CV8" s="4">
        <v>91.01</v>
      </c>
      <c r="CW8" s="4">
        <v>92.03</v>
      </c>
      <c r="CX8" s="4">
        <v>92.02</v>
      </c>
      <c r="CY8" s="4">
        <v>94.02</v>
      </c>
      <c r="CZ8" s="4">
        <f t="shared" si="10"/>
        <v>369.08</v>
      </c>
      <c r="DB8" s="4" t="s">
        <v>162</v>
      </c>
      <c r="DC8" s="4">
        <v>14</v>
      </c>
      <c r="DD8" s="4">
        <v>84.01</v>
      </c>
      <c r="DE8" s="4">
        <v>82.01</v>
      </c>
      <c r="DF8" s="4">
        <v>85.01</v>
      </c>
      <c r="DG8" s="4">
        <v>83.01</v>
      </c>
      <c r="DH8" s="4">
        <f t="shared" si="11"/>
        <v>334.04</v>
      </c>
      <c r="DJ8" s="4" t="s">
        <v>171</v>
      </c>
      <c r="DK8" s="4">
        <v>16</v>
      </c>
      <c r="DL8" s="4">
        <v>95.04</v>
      </c>
      <c r="DM8" s="4">
        <v>91.01</v>
      </c>
      <c r="DN8" s="4">
        <v>90.02</v>
      </c>
      <c r="DO8" s="4">
        <v>94.03</v>
      </c>
      <c r="DP8" s="4">
        <f t="shared" si="12"/>
        <v>370.1</v>
      </c>
      <c r="DZ8" s="4" t="s">
        <v>185</v>
      </c>
      <c r="EA8" s="4">
        <v>16</v>
      </c>
      <c r="EB8" s="4">
        <v>87.01</v>
      </c>
      <c r="EC8" s="4">
        <v>81</v>
      </c>
      <c r="ED8" s="4">
        <v>90</v>
      </c>
      <c r="EE8" s="4">
        <v>80</v>
      </c>
      <c r="EF8" s="4">
        <f t="shared" si="13"/>
        <v>338.01</v>
      </c>
      <c r="EH8" s="4" t="s">
        <v>193</v>
      </c>
      <c r="EI8" s="4">
        <v>15</v>
      </c>
      <c r="EJ8" s="4">
        <v>88.01</v>
      </c>
      <c r="EK8" s="4">
        <v>89.02</v>
      </c>
      <c r="EL8" s="4">
        <v>89.02</v>
      </c>
      <c r="EM8" s="4">
        <v>94.01</v>
      </c>
      <c r="EN8" s="4">
        <f t="shared" si="14"/>
        <v>360.06</v>
      </c>
      <c r="EP8" s="4" t="s">
        <v>206</v>
      </c>
      <c r="EQ8" s="4">
        <v>17</v>
      </c>
      <c r="ER8" s="4">
        <v>87</v>
      </c>
      <c r="ES8" s="4">
        <v>92.02</v>
      </c>
      <c r="ET8" s="4">
        <v>94.02</v>
      </c>
      <c r="EU8" s="4">
        <v>96.04</v>
      </c>
      <c r="EV8" s="4">
        <f>SUM(ER8:EU8)</f>
        <v>369.08</v>
      </c>
      <c r="EX8" s="4" t="s">
        <v>213</v>
      </c>
      <c r="EY8" s="4">
        <v>16</v>
      </c>
      <c r="EZ8" s="4">
        <v>92.03</v>
      </c>
      <c r="FA8" s="4">
        <v>86</v>
      </c>
      <c r="FB8" s="4">
        <v>91</v>
      </c>
      <c r="FC8" s="4">
        <v>89.01</v>
      </c>
      <c r="FD8" s="4">
        <f t="shared" si="15"/>
        <v>358.03999999999996</v>
      </c>
      <c r="FF8" s="4" t="s">
        <v>222</v>
      </c>
      <c r="FG8" s="4">
        <v>15</v>
      </c>
      <c r="FH8" s="4">
        <v>94.04</v>
      </c>
      <c r="FI8" s="4">
        <v>90.01</v>
      </c>
      <c r="FJ8" s="4">
        <v>94.03</v>
      </c>
      <c r="FK8" s="4">
        <v>93.03</v>
      </c>
      <c r="FL8" s="4">
        <f t="shared" si="16"/>
        <v>371.11</v>
      </c>
    </row>
    <row r="9" spans="2:168" ht="15.75">
      <c r="B9" s="3" t="s">
        <v>13</v>
      </c>
      <c r="C9" s="3">
        <v>17</v>
      </c>
      <c r="D9" s="3">
        <v>81</v>
      </c>
      <c r="E9" s="3">
        <v>85.01</v>
      </c>
      <c r="F9" s="3">
        <v>79.02</v>
      </c>
      <c r="G9" s="3">
        <v>90.01</v>
      </c>
      <c r="H9" s="3">
        <f t="shared" si="1"/>
        <v>335.03999999999996</v>
      </c>
      <c r="J9" s="4" t="s">
        <v>39</v>
      </c>
      <c r="K9" s="4">
        <v>16</v>
      </c>
      <c r="L9" s="4">
        <v>88.02</v>
      </c>
      <c r="M9" s="4">
        <v>91.01</v>
      </c>
      <c r="N9" s="7">
        <v>84</v>
      </c>
      <c r="O9" s="4">
        <v>88</v>
      </c>
      <c r="P9" s="6">
        <f t="shared" si="2"/>
        <v>351.03</v>
      </c>
      <c r="Z9" s="4" t="s">
        <v>65</v>
      </c>
      <c r="AA9" s="4">
        <v>14</v>
      </c>
      <c r="AB9" s="4">
        <v>80</v>
      </c>
      <c r="AC9" s="4">
        <v>89</v>
      </c>
      <c r="AD9" s="4">
        <v>89.01</v>
      </c>
      <c r="AE9" s="4">
        <v>92.02</v>
      </c>
      <c r="AF9" s="4">
        <f t="shared" si="3"/>
        <v>350.03</v>
      </c>
      <c r="AH9" s="4" t="s">
        <v>78</v>
      </c>
      <c r="AI9" s="4">
        <v>16</v>
      </c>
      <c r="AJ9" s="4">
        <v>86</v>
      </c>
      <c r="AK9" s="4">
        <v>91.01</v>
      </c>
      <c r="AL9" s="4">
        <v>89.01</v>
      </c>
      <c r="AM9" s="4">
        <v>90.02</v>
      </c>
      <c r="AN9" s="4">
        <f t="shared" si="4"/>
        <v>356.03999999999996</v>
      </c>
      <c r="AP9" s="8" t="s">
        <v>90</v>
      </c>
      <c r="AQ9" s="4">
        <v>18</v>
      </c>
      <c r="AR9" s="4">
        <v>88.01</v>
      </c>
      <c r="AS9" s="4">
        <v>86.01</v>
      </c>
      <c r="AT9" s="4">
        <v>89.02</v>
      </c>
      <c r="AU9" s="4">
        <v>81</v>
      </c>
      <c r="AV9" s="4">
        <f t="shared" si="5"/>
        <v>344.04</v>
      </c>
      <c r="BN9" s="4" t="s">
        <v>117</v>
      </c>
      <c r="BO9" s="4">
        <v>15</v>
      </c>
      <c r="BP9" s="4">
        <v>89</v>
      </c>
      <c r="BQ9" s="4">
        <v>94.03</v>
      </c>
      <c r="BR9" s="4">
        <v>95.01</v>
      </c>
      <c r="BS9" s="4">
        <v>96.03</v>
      </c>
      <c r="BT9" s="4">
        <f t="shared" si="6"/>
        <v>374.07000000000005</v>
      </c>
      <c r="BV9" s="4" t="s">
        <v>125</v>
      </c>
      <c r="BW9" s="4">
        <v>17</v>
      </c>
      <c r="BX9" s="4">
        <v>93.02</v>
      </c>
      <c r="BY9" s="4">
        <v>88.01</v>
      </c>
      <c r="BZ9" s="4">
        <v>90.02</v>
      </c>
      <c r="CA9" s="4">
        <v>92.01</v>
      </c>
      <c r="CB9" s="4">
        <f t="shared" si="7"/>
        <v>363.06</v>
      </c>
      <c r="CD9" s="4" t="s">
        <v>134</v>
      </c>
      <c r="CE9" s="4">
        <v>14</v>
      </c>
      <c r="CF9" s="4">
        <v>80</v>
      </c>
      <c r="CG9" s="4">
        <v>82</v>
      </c>
      <c r="CH9" s="4">
        <v>84.02</v>
      </c>
      <c r="CI9" s="4">
        <v>87</v>
      </c>
      <c r="CJ9" s="4">
        <f t="shared" si="8"/>
        <v>333.02</v>
      </c>
      <c r="CL9" s="4" t="s">
        <v>143</v>
      </c>
      <c r="CM9" s="4">
        <v>15</v>
      </c>
      <c r="CN9" s="4">
        <v>86.01</v>
      </c>
      <c r="CO9" s="4">
        <v>86.01</v>
      </c>
      <c r="CP9" s="4">
        <v>90.02</v>
      </c>
      <c r="CQ9" s="4">
        <v>86.01</v>
      </c>
      <c r="CR9" s="4">
        <f t="shared" si="9"/>
        <v>348.05</v>
      </c>
      <c r="CT9" s="4" t="s">
        <v>151</v>
      </c>
      <c r="CU9" s="4">
        <v>16</v>
      </c>
      <c r="CV9" s="4">
        <v>94.02</v>
      </c>
      <c r="CW9" s="4">
        <v>91.02</v>
      </c>
      <c r="CX9" s="4">
        <v>92.01</v>
      </c>
      <c r="CY9" s="4">
        <v>88.01</v>
      </c>
      <c r="CZ9" s="4">
        <f t="shared" si="10"/>
        <v>365.06</v>
      </c>
      <c r="DB9" s="4" t="s">
        <v>163</v>
      </c>
      <c r="DC9" s="4">
        <v>15</v>
      </c>
      <c r="DD9" s="4">
        <v>95.04</v>
      </c>
      <c r="DE9" s="4">
        <v>93.01</v>
      </c>
      <c r="DF9" s="4">
        <v>93.01</v>
      </c>
      <c r="DG9" s="4">
        <v>88</v>
      </c>
      <c r="DH9" s="4">
        <f t="shared" si="11"/>
        <v>369.06</v>
      </c>
      <c r="DJ9" s="4" t="s">
        <v>172</v>
      </c>
      <c r="DK9" s="4">
        <v>16</v>
      </c>
      <c r="DL9" s="4">
        <v>93.02</v>
      </c>
      <c r="DM9" s="4">
        <v>88.01</v>
      </c>
      <c r="DN9" s="4">
        <v>93.01</v>
      </c>
      <c r="DO9" s="4">
        <v>96.02</v>
      </c>
      <c r="DP9" s="4">
        <f t="shared" si="12"/>
        <v>370.06</v>
      </c>
      <c r="DZ9" s="4" t="s">
        <v>186</v>
      </c>
      <c r="EA9" s="4">
        <v>17</v>
      </c>
      <c r="EB9" s="4">
        <v>92.01</v>
      </c>
      <c r="EC9" s="4">
        <v>90.01</v>
      </c>
      <c r="ED9" s="4">
        <v>93.02</v>
      </c>
      <c r="EE9" s="4">
        <v>95.04</v>
      </c>
      <c r="EF9" s="4">
        <f t="shared" si="13"/>
        <v>370.08000000000004</v>
      </c>
      <c r="EH9" s="4" t="s">
        <v>194</v>
      </c>
      <c r="EI9" s="4">
        <v>15</v>
      </c>
      <c r="EJ9" s="4">
        <v>91.02</v>
      </c>
      <c r="EK9" s="4">
        <v>77.01</v>
      </c>
      <c r="EL9" s="4">
        <v>88</v>
      </c>
      <c r="EM9" s="4">
        <v>87</v>
      </c>
      <c r="EN9" s="4">
        <f t="shared" si="14"/>
        <v>343.03</v>
      </c>
      <c r="EX9" s="4" t="s">
        <v>214</v>
      </c>
      <c r="EY9" s="4">
        <v>15</v>
      </c>
      <c r="EZ9" s="4">
        <v>89</v>
      </c>
      <c r="FA9" s="4">
        <v>89.01</v>
      </c>
      <c r="FB9" s="4">
        <v>89.01</v>
      </c>
      <c r="FC9" s="4">
        <v>91</v>
      </c>
      <c r="FD9" s="4">
        <f t="shared" si="15"/>
        <v>358.02</v>
      </c>
      <c r="FF9" s="4" t="s">
        <v>223</v>
      </c>
      <c r="FG9" s="4">
        <v>16</v>
      </c>
      <c r="FH9" s="4"/>
      <c r="FI9" s="4"/>
      <c r="FJ9" s="4"/>
      <c r="FK9" s="4"/>
      <c r="FL9" s="4">
        <f t="shared" si="16"/>
        <v>0</v>
      </c>
    </row>
    <row r="10" spans="2:168" ht="15.75">
      <c r="B10" s="3" t="s">
        <v>14</v>
      </c>
      <c r="C10" s="3">
        <v>17</v>
      </c>
      <c r="D10" s="3">
        <v>94.02</v>
      </c>
      <c r="E10" s="3">
        <v>94.02</v>
      </c>
      <c r="F10" s="3">
        <v>95.03</v>
      </c>
      <c r="G10" s="3">
        <v>97.03</v>
      </c>
      <c r="H10" s="3">
        <f t="shared" si="1"/>
        <v>380.1</v>
      </c>
      <c r="J10" s="4" t="s">
        <v>40</v>
      </c>
      <c r="K10" s="4">
        <v>15</v>
      </c>
      <c r="L10" s="4">
        <v>88.01</v>
      </c>
      <c r="M10" s="4">
        <v>91.01</v>
      </c>
      <c r="N10" s="4">
        <v>91.03</v>
      </c>
      <c r="O10" s="4">
        <v>87</v>
      </c>
      <c r="P10" s="6">
        <f t="shared" si="2"/>
        <v>357.05</v>
      </c>
      <c r="Z10" s="4" t="s">
        <v>66</v>
      </c>
      <c r="AA10" s="4">
        <v>17</v>
      </c>
      <c r="AB10" s="4">
        <v>98.06</v>
      </c>
      <c r="AC10" s="4">
        <v>95.03</v>
      </c>
      <c r="AD10" s="4">
        <v>94.03</v>
      </c>
      <c r="AE10" s="4">
        <v>99.05</v>
      </c>
      <c r="AF10" s="4">
        <f t="shared" si="3"/>
        <v>386.17</v>
      </c>
      <c r="AH10" s="4" t="s">
        <v>79</v>
      </c>
      <c r="AI10" s="4">
        <v>17</v>
      </c>
      <c r="AJ10" s="4">
        <v>93.04</v>
      </c>
      <c r="AK10" s="4">
        <v>92.01</v>
      </c>
      <c r="AL10" s="4">
        <v>88</v>
      </c>
      <c r="AM10" s="4">
        <v>90.01</v>
      </c>
      <c r="AN10" s="4">
        <f t="shared" si="4"/>
        <v>363.06</v>
      </c>
      <c r="AP10" s="8" t="s">
        <v>91</v>
      </c>
      <c r="AQ10" s="4">
        <v>14</v>
      </c>
      <c r="AR10" s="4">
        <v>91.01</v>
      </c>
      <c r="AS10" s="4">
        <v>86</v>
      </c>
      <c r="AT10" s="4">
        <v>94.03</v>
      </c>
      <c r="AU10" s="4">
        <v>87.01</v>
      </c>
      <c r="AV10" s="4">
        <f t="shared" si="5"/>
        <v>358.04999999999995</v>
      </c>
      <c r="BV10" s="4" t="s">
        <v>126</v>
      </c>
      <c r="BW10" s="4">
        <v>17</v>
      </c>
      <c r="BX10" s="4">
        <v>89.02</v>
      </c>
      <c r="BY10" s="4">
        <v>90.03</v>
      </c>
      <c r="BZ10" s="4">
        <v>84</v>
      </c>
      <c r="CA10" s="4">
        <v>91.02</v>
      </c>
      <c r="CB10" s="4">
        <f t="shared" si="7"/>
        <v>354.07</v>
      </c>
      <c r="CD10" s="4" t="s">
        <v>135</v>
      </c>
      <c r="CE10" s="4">
        <v>12</v>
      </c>
      <c r="CF10" s="4">
        <v>80</v>
      </c>
      <c r="CG10" s="4">
        <v>91.01</v>
      </c>
      <c r="CH10" s="4">
        <v>91.01</v>
      </c>
      <c r="CI10" s="4">
        <v>88</v>
      </c>
      <c r="CJ10" s="4">
        <f t="shared" si="8"/>
        <v>350.02</v>
      </c>
      <c r="CT10" s="4" t="s">
        <v>152</v>
      </c>
      <c r="CU10" s="4">
        <v>16</v>
      </c>
      <c r="CV10" s="4">
        <v>96.02</v>
      </c>
      <c r="CW10" s="4">
        <v>93.02</v>
      </c>
      <c r="CX10" s="4">
        <v>94.03</v>
      </c>
      <c r="CY10" s="4">
        <v>95.01</v>
      </c>
      <c r="CZ10" s="4">
        <f t="shared" si="10"/>
        <v>378.08</v>
      </c>
      <c r="DB10" s="4" t="s">
        <v>164</v>
      </c>
      <c r="DC10" s="4">
        <v>15</v>
      </c>
      <c r="DD10" s="4">
        <v>86</v>
      </c>
      <c r="DE10" s="4">
        <v>87.02</v>
      </c>
      <c r="DF10" s="4">
        <v>89</v>
      </c>
      <c r="DG10" s="4">
        <v>95.03</v>
      </c>
      <c r="DH10" s="4">
        <f t="shared" si="11"/>
        <v>357.04999999999995</v>
      </c>
      <c r="DJ10" s="4" t="s">
        <v>173</v>
      </c>
      <c r="DK10" s="4">
        <v>14</v>
      </c>
      <c r="DL10" s="4">
        <v>94.02</v>
      </c>
      <c r="DM10" s="4">
        <v>94.04</v>
      </c>
      <c r="DN10" s="4">
        <v>94.05</v>
      </c>
      <c r="DO10" s="4">
        <v>91.01</v>
      </c>
      <c r="DP10" s="4">
        <f>SUM(DL10:DO10)</f>
        <v>373.12</v>
      </c>
      <c r="EH10" s="4" t="s">
        <v>195</v>
      </c>
      <c r="EI10" s="4">
        <v>15</v>
      </c>
      <c r="EJ10" s="4">
        <v>93.01</v>
      </c>
      <c r="EK10" s="4">
        <v>95.05</v>
      </c>
      <c r="EL10" s="4">
        <v>95.02</v>
      </c>
      <c r="EM10" s="4">
        <v>95.03</v>
      </c>
      <c r="EN10" s="4">
        <f t="shared" si="14"/>
        <v>378.11</v>
      </c>
      <c r="EX10" s="4" t="s">
        <v>215</v>
      </c>
      <c r="EY10" s="4">
        <v>15</v>
      </c>
      <c r="EZ10" s="4">
        <v>89.01</v>
      </c>
      <c r="FA10" s="4">
        <v>88.02</v>
      </c>
      <c r="FB10" s="4">
        <v>81.01</v>
      </c>
      <c r="FC10" s="4">
        <v>85</v>
      </c>
      <c r="FD10" s="4">
        <f t="shared" si="15"/>
        <v>343.04</v>
      </c>
      <c r="FF10" s="4" t="s">
        <v>224</v>
      </c>
      <c r="FG10" s="4">
        <v>17</v>
      </c>
      <c r="FH10" s="4">
        <v>88.01</v>
      </c>
      <c r="FI10" s="4">
        <v>90</v>
      </c>
      <c r="FJ10" s="4">
        <v>92</v>
      </c>
      <c r="FK10" s="4">
        <v>88</v>
      </c>
      <c r="FL10" s="4">
        <f t="shared" si="16"/>
        <v>358.01</v>
      </c>
    </row>
    <row r="11" spans="2:168" ht="15.75">
      <c r="B11" s="3" t="s">
        <v>15</v>
      </c>
      <c r="C11" s="3">
        <v>17</v>
      </c>
      <c r="D11" s="3">
        <v>95.03</v>
      </c>
      <c r="E11" s="3">
        <v>94.03</v>
      </c>
      <c r="F11" s="3">
        <v>91.01</v>
      </c>
      <c r="G11" s="3">
        <v>96.02</v>
      </c>
      <c r="H11" s="3">
        <f t="shared" si="1"/>
        <v>376.09</v>
      </c>
      <c r="J11" s="4" t="s">
        <v>41</v>
      </c>
      <c r="K11" s="4">
        <v>15</v>
      </c>
      <c r="L11" s="4">
        <v>96.05</v>
      </c>
      <c r="M11" s="4">
        <v>97.05</v>
      </c>
      <c r="N11" s="4">
        <v>92.02</v>
      </c>
      <c r="O11" s="4">
        <v>97.04</v>
      </c>
      <c r="P11" s="6">
        <f t="shared" si="2"/>
        <v>382.16</v>
      </c>
      <c r="Z11" s="4" t="s">
        <v>67</v>
      </c>
      <c r="AA11" s="4">
        <v>14</v>
      </c>
      <c r="AB11" s="4">
        <v>90.01</v>
      </c>
      <c r="AC11" s="4">
        <v>87</v>
      </c>
      <c r="AD11" s="4">
        <v>94.01</v>
      </c>
      <c r="AE11" s="4">
        <v>97.04</v>
      </c>
      <c r="AF11" s="4">
        <f t="shared" si="3"/>
        <v>368.06</v>
      </c>
      <c r="AH11" s="4" t="s">
        <v>80</v>
      </c>
      <c r="AI11" s="4">
        <v>16</v>
      </c>
      <c r="AJ11" s="4">
        <v>90.02</v>
      </c>
      <c r="AK11" s="4">
        <v>90</v>
      </c>
      <c r="AL11" s="4">
        <v>88</v>
      </c>
      <c r="AM11" s="4">
        <v>93.02</v>
      </c>
      <c r="AN11" s="4">
        <f t="shared" si="4"/>
        <v>361.03999999999996</v>
      </c>
      <c r="AP11" s="8" t="s">
        <v>92</v>
      </c>
      <c r="AQ11" s="4">
        <v>14</v>
      </c>
      <c r="AR11" s="4">
        <v>92</v>
      </c>
      <c r="AS11" s="4">
        <v>86</v>
      </c>
      <c r="AT11" s="4">
        <v>85.02</v>
      </c>
      <c r="AU11" s="4">
        <v>86.02</v>
      </c>
      <c r="AV11" s="4">
        <f t="shared" si="5"/>
        <v>349.03999999999996</v>
      </c>
      <c r="CT11" s="4" t="s">
        <v>153</v>
      </c>
      <c r="CU11" s="4">
        <v>15</v>
      </c>
      <c r="CV11" s="4">
        <v>93.02</v>
      </c>
      <c r="CW11" s="4">
        <v>91.01</v>
      </c>
      <c r="CX11" s="4">
        <v>95.01</v>
      </c>
      <c r="CY11" s="4">
        <v>91.01</v>
      </c>
      <c r="CZ11" s="4">
        <f t="shared" si="10"/>
        <v>370.05</v>
      </c>
      <c r="EH11" s="4" t="s">
        <v>196</v>
      </c>
      <c r="EI11" s="4">
        <v>15</v>
      </c>
      <c r="EJ11" s="4">
        <v>96.02</v>
      </c>
      <c r="EK11" s="4">
        <v>95.05</v>
      </c>
      <c r="EL11" s="4">
        <v>92.02</v>
      </c>
      <c r="EM11" s="4">
        <v>95.04</v>
      </c>
      <c r="EN11" s="4">
        <f t="shared" si="14"/>
        <v>378.13</v>
      </c>
      <c r="FF11" s="4" t="s">
        <v>225</v>
      </c>
      <c r="FG11" s="4">
        <v>14</v>
      </c>
      <c r="FH11" s="4">
        <v>92.03</v>
      </c>
      <c r="FI11" s="4">
        <v>89.02</v>
      </c>
      <c r="FJ11" s="4">
        <v>90.01</v>
      </c>
      <c r="FK11" s="4">
        <v>89.01</v>
      </c>
      <c r="FL11" s="4">
        <f t="shared" si="16"/>
        <v>360.07</v>
      </c>
    </row>
    <row r="12" spans="2:168" ht="15.75">
      <c r="B12" s="3" t="s">
        <v>16</v>
      </c>
      <c r="C12" s="3">
        <v>17</v>
      </c>
      <c r="D12" s="3">
        <v>91.01</v>
      </c>
      <c r="E12" s="3">
        <v>90.01</v>
      </c>
      <c r="F12" s="3">
        <v>91.02</v>
      </c>
      <c r="G12" s="3">
        <v>88.03</v>
      </c>
      <c r="H12" s="3">
        <f t="shared" si="1"/>
        <v>360.07000000000005</v>
      </c>
      <c r="J12" s="4" t="s">
        <v>42</v>
      </c>
      <c r="K12" s="4">
        <v>15</v>
      </c>
      <c r="L12" s="4">
        <v>97.04</v>
      </c>
      <c r="M12" s="4">
        <v>94.02</v>
      </c>
      <c r="N12" s="4">
        <v>97.04</v>
      </c>
      <c r="O12" s="4">
        <v>91.01</v>
      </c>
      <c r="P12" s="6">
        <f t="shared" si="2"/>
        <v>379.11</v>
      </c>
      <c r="Z12" s="4" t="s">
        <v>68</v>
      </c>
      <c r="AA12" s="4">
        <v>15</v>
      </c>
      <c r="AB12" s="4">
        <v>93.02</v>
      </c>
      <c r="AC12" s="4">
        <v>90.02</v>
      </c>
      <c r="AD12" s="4">
        <v>93.01</v>
      </c>
      <c r="AE12" s="4">
        <v>93.02</v>
      </c>
      <c r="AF12" s="4">
        <f t="shared" si="3"/>
        <v>369.07</v>
      </c>
      <c r="AH12" s="4" t="s">
        <v>81</v>
      </c>
      <c r="AI12" s="4">
        <v>13</v>
      </c>
      <c r="AJ12" s="4">
        <v>86</v>
      </c>
      <c r="AK12" s="4">
        <v>81</v>
      </c>
      <c r="AL12" s="4">
        <v>80</v>
      </c>
      <c r="AM12" s="4">
        <v>76.01</v>
      </c>
      <c r="AN12" s="4">
        <f t="shared" si="4"/>
        <v>323.01</v>
      </c>
      <c r="AP12" s="8" t="s">
        <v>93</v>
      </c>
      <c r="AQ12" s="4">
        <v>14</v>
      </c>
      <c r="AR12" s="4">
        <v>85</v>
      </c>
      <c r="AS12" s="4">
        <v>93.02</v>
      </c>
      <c r="AT12" s="4">
        <v>88.02</v>
      </c>
      <c r="AU12" s="4">
        <v>88.01</v>
      </c>
      <c r="AV12" s="4">
        <f t="shared" si="5"/>
        <v>354.04999999999995</v>
      </c>
      <c r="CT12" s="4" t="s">
        <v>154</v>
      </c>
      <c r="CU12" s="4">
        <v>14</v>
      </c>
      <c r="CV12" s="4">
        <v>92.04</v>
      </c>
      <c r="CW12" s="4">
        <v>90.01</v>
      </c>
      <c r="CX12" s="4">
        <v>89.01</v>
      </c>
      <c r="CY12" s="4">
        <v>87</v>
      </c>
      <c r="CZ12" s="4">
        <f t="shared" si="10"/>
        <v>358.06</v>
      </c>
      <c r="EH12" s="4" t="s">
        <v>197</v>
      </c>
      <c r="EI12" s="4">
        <v>15</v>
      </c>
      <c r="EJ12" s="4">
        <v>96.03</v>
      </c>
      <c r="EK12" s="4">
        <v>94.02</v>
      </c>
      <c r="EL12" s="4">
        <v>96.03</v>
      </c>
      <c r="EM12" s="4">
        <v>89</v>
      </c>
      <c r="EN12" s="4">
        <f t="shared" si="14"/>
        <v>375.08000000000004</v>
      </c>
      <c r="FF12" s="4" t="s">
        <v>226</v>
      </c>
      <c r="FG12" s="4">
        <v>15</v>
      </c>
      <c r="FH12" s="4">
        <v>90</v>
      </c>
      <c r="FI12" s="4">
        <v>88</v>
      </c>
      <c r="FJ12" s="4">
        <v>91.02</v>
      </c>
      <c r="FK12" s="4">
        <v>87.01</v>
      </c>
      <c r="FL12" s="4">
        <f t="shared" si="16"/>
        <v>356.03</v>
      </c>
    </row>
    <row r="13" spans="2:168" ht="15.75">
      <c r="B13" s="3" t="s">
        <v>17</v>
      </c>
      <c r="C13" s="3">
        <v>16</v>
      </c>
      <c r="D13" s="3">
        <v>96.03</v>
      </c>
      <c r="E13" s="3">
        <v>95.04</v>
      </c>
      <c r="F13" s="3">
        <v>91.01</v>
      </c>
      <c r="G13" s="3">
        <v>94.03</v>
      </c>
      <c r="H13" s="3">
        <f t="shared" si="1"/>
        <v>376.11</v>
      </c>
      <c r="J13" s="4" t="s">
        <v>43</v>
      </c>
      <c r="K13" s="4">
        <v>15</v>
      </c>
      <c r="L13" s="4">
        <v>90.01</v>
      </c>
      <c r="M13" s="4">
        <v>85</v>
      </c>
      <c r="N13" s="4">
        <v>86.01</v>
      </c>
      <c r="O13" s="4">
        <v>83.01</v>
      </c>
      <c r="P13" s="6">
        <f t="shared" si="2"/>
        <v>344.03</v>
      </c>
      <c r="Z13" s="4" t="s">
        <v>69</v>
      </c>
      <c r="AA13" s="4">
        <v>13</v>
      </c>
      <c r="AB13" s="4">
        <v>86.01</v>
      </c>
      <c r="AC13" s="4">
        <v>86</v>
      </c>
      <c r="AD13" s="4">
        <v>83.01</v>
      </c>
      <c r="AE13" s="4">
        <v>89.01</v>
      </c>
      <c r="AF13" s="4">
        <f t="shared" si="3"/>
        <v>344.03</v>
      </c>
      <c r="AH13" s="4" t="s">
        <v>82</v>
      </c>
      <c r="AI13" s="4">
        <v>14</v>
      </c>
      <c r="AJ13" s="4">
        <v>86.03</v>
      </c>
      <c r="AK13" s="4">
        <v>91</v>
      </c>
      <c r="AL13" s="4">
        <v>87.01</v>
      </c>
      <c r="AM13" s="4">
        <v>89</v>
      </c>
      <c r="AN13" s="4">
        <f t="shared" si="4"/>
        <v>353.04</v>
      </c>
      <c r="AP13" s="8" t="s">
        <v>94</v>
      </c>
      <c r="AQ13" s="4">
        <v>14</v>
      </c>
      <c r="AR13" s="4">
        <v>88.01</v>
      </c>
      <c r="AS13" s="4">
        <v>86</v>
      </c>
      <c r="AT13" s="4">
        <v>87.01</v>
      </c>
      <c r="AU13" s="4">
        <v>92.03</v>
      </c>
      <c r="AV13" s="4">
        <f t="shared" si="5"/>
        <v>353.04999999999995</v>
      </c>
      <c r="CT13" s="4" t="s">
        <v>155</v>
      </c>
      <c r="CU13" s="4">
        <v>14</v>
      </c>
      <c r="CV13" s="4">
        <v>90.01</v>
      </c>
      <c r="CW13" s="4">
        <v>95.01</v>
      </c>
      <c r="CX13" s="4">
        <v>93.01</v>
      </c>
      <c r="CY13" s="4">
        <v>88</v>
      </c>
      <c r="CZ13" s="4">
        <f t="shared" si="10"/>
        <v>366.03000000000003</v>
      </c>
      <c r="EH13" s="4" t="s">
        <v>198</v>
      </c>
      <c r="EI13" s="4">
        <v>15</v>
      </c>
      <c r="EJ13" s="4">
        <v>93.02</v>
      </c>
      <c r="EK13" s="4">
        <v>92.02</v>
      </c>
      <c r="EL13" s="4">
        <v>85.01</v>
      </c>
      <c r="EM13" s="4">
        <v>86</v>
      </c>
      <c r="EN13" s="4">
        <f t="shared" si="14"/>
        <v>356.05</v>
      </c>
      <c r="FF13" s="4" t="s">
        <v>227</v>
      </c>
      <c r="FG13" s="4">
        <v>14</v>
      </c>
      <c r="FH13" s="4">
        <v>92.01</v>
      </c>
      <c r="FI13" s="4">
        <v>94.03</v>
      </c>
      <c r="FJ13" s="4">
        <v>88</v>
      </c>
      <c r="FK13" s="4">
        <v>92</v>
      </c>
      <c r="FL13" s="4">
        <f t="shared" si="16"/>
        <v>366.04</v>
      </c>
    </row>
    <row r="14" spans="2:168" ht="15.75">
      <c r="B14" s="3" t="s">
        <v>18</v>
      </c>
      <c r="C14" s="3">
        <v>16</v>
      </c>
      <c r="D14" s="3">
        <v>96.03</v>
      </c>
      <c r="E14" s="3">
        <v>94.01</v>
      </c>
      <c r="F14" s="3">
        <v>90.01</v>
      </c>
      <c r="G14" s="3">
        <v>97.04</v>
      </c>
      <c r="H14" s="3">
        <f t="shared" si="1"/>
        <v>377.09000000000003</v>
      </c>
      <c r="J14" s="4" t="s">
        <v>44</v>
      </c>
      <c r="K14" s="4">
        <v>15</v>
      </c>
      <c r="L14" s="4">
        <v>91.01</v>
      </c>
      <c r="M14" s="4">
        <v>91.02</v>
      </c>
      <c r="N14" s="4">
        <v>86</v>
      </c>
      <c r="O14" s="4">
        <v>86</v>
      </c>
      <c r="P14" s="6">
        <f t="shared" si="2"/>
        <v>354.03</v>
      </c>
      <c r="Z14" s="4" t="s">
        <v>70</v>
      </c>
      <c r="AA14" s="4">
        <v>14</v>
      </c>
      <c r="AB14" s="4">
        <v>94.02</v>
      </c>
      <c r="AC14" s="4">
        <v>92.01</v>
      </c>
      <c r="AD14" s="4">
        <v>81</v>
      </c>
      <c r="AE14" s="4">
        <v>87.01</v>
      </c>
      <c r="AF14" s="4">
        <f t="shared" si="3"/>
        <v>354.03999999999996</v>
      </c>
      <c r="AP14" s="8" t="s">
        <v>95</v>
      </c>
      <c r="AQ14" s="4">
        <v>17</v>
      </c>
      <c r="AR14" s="4">
        <v>94</v>
      </c>
      <c r="AS14" s="4">
        <v>88.01</v>
      </c>
      <c r="AT14" s="4">
        <v>93.04</v>
      </c>
      <c r="AU14" s="4">
        <v>93.02</v>
      </c>
      <c r="AV14" s="4">
        <f t="shared" si="5"/>
        <v>368.07</v>
      </c>
      <c r="EH14" s="4" t="s">
        <v>199</v>
      </c>
      <c r="EI14" s="4">
        <v>15</v>
      </c>
      <c r="EJ14" s="4">
        <v>90.01</v>
      </c>
      <c r="EK14" s="4">
        <v>92.02</v>
      </c>
      <c r="EL14" s="4">
        <v>90.01</v>
      </c>
      <c r="EM14" s="4">
        <v>87</v>
      </c>
      <c r="EN14" s="4">
        <f t="shared" si="14"/>
        <v>359.04</v>
      </c>
      <c r="FF14" s="4" t="s">
        <v>228</v>
      </c>
      <c r="FG14" s="4">
        <v>14</v>
      </c>
      <c r="FH14" s="4">
        <v>90.01</v>
      </c>
      <c r="FI14" s="4">
        <v>87.01</v>
      </c>
      <c r="FJ14" s="4">
        <v>86.01</v>
      </c>
      <c r="FK14" s="4">
        <v>91.03</v>
      </c>
      <c r="FL14" s="4">
        <f t="shared" si="16"/>
        <v>354.06000000000006</v>
      </c>
    </row>
    <row r="15" spans="2:48" ht="15.75">
      <c r="B15" s="3" t="s">
        <v>19</v>
      </c>
      <c r="C15" s="3">
        <v>16</v>
      </c>
      <c r="D15" s="3">
        <v>93.02</v>
      </c>
      <c r="E15" s="3">
        <v>96.02</v>
      </c>
      <c r="F15" s="3">
        <v>93.01</v>
      </c>
      <c r="G15" s="3">
        <v>93.01</v>
      </c>
      <c r="H15" s="3">
        <f t="shared" si="1"/>
        <v>375.06</v>
      </c>
      <c r="J15" s="4" t="s">
        <v>45</v>
      </c>
      <c r="K15" s="4">
        <v>15</v>
      </c>
      <c r="L15" s="4">
        <v>88</v>
      </c>
      <c r="M15" s="4">
        <v>88</v>
      </c>
      <c r="N15" s="4">
        <v>87.01</v>
      </c>
      <c r="O15" s="4">
        <v>81</v>
      </c>
      <c r="P15" s="6">
        <f t="shared" si="2"/>
        <v>344.01</v>
      </c>
      <c r="AP15" s="8" t="s">
        <v>96</v>
      </c>
      <c r="AQ15" s="4">
        <v>16</v>
      </c>
      <c r="AR15" s="4">
        <v>91.03</v>
      </c>
      <c r="AS15" s="4">
        <v>88.02</v>
      </c>
      <c r="AT15" s="4">
        <v>96.04</v>
      </c>
      <c r="AU15" s="4">
        <v>86</v>
      </c>
      <c r="AV15" s="4">
        <f t="shared" si="5"/>
        <v>361.09000000000003</v>
      </c>
    </row>
    <row r="16" spans="2:48" ht="15.75">
      <c r="B16" s="3" t="s">
        <v>20</v>
      </c>
      <c r="C16" s="3">
        <v>16</v>
      </c>
      <c r="D16" s="3">
        <v>96.03</v>
      </c>
      <c r="E16" s="3">
        <v>91.01</v>
      </c>
      <c r="F16" s="3">
        <v>95.03</v>
      </c>
      <c r="G16" s="3">
        <v>92.02</v>
      </c>
      <c r="H16" s="3">
        <f t="shared" si="1"/>
        <v>374.09000000000003</v>
      </c>
      <c r="J16" s="4" t="s">
        <v>46</v>
      </c>
      <c r="K16" s="4">
        <v>15</v>
      </c>
      <c r="L16" s="4">
        <v>89</v>
      </c>
      <c r="M16" s="4">
        <v>92.01</v>
      </c>
      <c r="N16" s="4">
        <v>94</v>
      </c>
      <c r="O16" s="4">
        <v>89.03</v>
      </c>
      <c r="P16" s="6">
        <f t="shared" si="2"/>
        <v>364.03999999999996</v>
      </c>
      <c r="AP16" s="8" t="s">
        <v>97</v>
      </c>
      <c r="AQ16" s="4">
        <v>18</v>
      </c>
      <c r="AR16" s="4">
        <v>86</v>
      </c>
      <c r="AS16" s="4">
        <v>89</v>
      </c>
      <c r="AT16" s="4">
        <v>91.02</v>
      </c>
      <c r="AU16" s="4">
        <v>90.01</v>
      </c>
      <c r="AV16" s="4">
        <f t="shared" si="5"/>
        <v>356.03</v>
      </c>
    </row>
    <row r="17" spans="2:16" ht="15.75">
      <c r="B17" s="3" t="s">
        <v>21</v>
      </c>
      <c r="C17" s="3">
        <v>15</v>
      </c>
      <c r="D17" s="3">
        <v>92.02</v>
      </c>
      <c r="E17" s="3">
        <v>96.01</v>
      </c>
      <c r="F17" s="3">
        <v>95.01</v>
      </c>
      <c r="G17" s="3">
        <v>90.01</v>
      </c>
      <c r="H17" s="3">
        <f t="shared" si="1"/>
        <v>373.05</v>
      </c>
      <c r="J17" s="4" t="s">
        <v>47</v>
      </c>
      <c r="K17" s="4">
        <v>15</v>
      </c>
      <c r="L17" s="4">
        <v>91.02</v>
      </c>
      <c r="M17" s="4">
        <v>92.01</v>
      </c>
      <c r="N17" s="4">
        <v>90.01</v>
      </c>
      <c r="O17" s="4">
        <v>85</v>
      </c>
      <c r="P17" s="6">
        <f t="shared" si="2"/>
        <v>358.04</v>
      </c>
    </row>
    <row r="18" spans="2:16" ht="15.75">
      <c r="B18" s="3" t="s">
        <v>22</v>
      </c>
      <c r="C18" s="3">
        <v>15</v>
      </c>
      <c r="D18" s="3">
        <v>96.04</v>
      </c>
      <c r="E18" s="3">
        <v>90.01</v>
      </c>
      <c r="F18" s="3">
        <v>96.04</v>
      </c>
      <c r="G18" s="3">
        <v>95.05</v>
      </c>
      <c r="H18" s="3">
        <f t="shared" si="1"/>
        <v>377.14000000000004</v>
      </c>
      <c r="J18" s="4" t="s">
        <v>48</v>
      </c>
      <c r="K18" s="4">
        <v>15</v>
      </c>
      <c r="L18" s="4">
        <v>87</v>
      </c>
      <c r="M18" s="4">
        <v>89.02</v>
      </c>
      <c r="N18" s="4">
        <v>89</v>
      </c>
      <c r="O18" s="4">
        <v>88</v>
      </c>
      <c r="P18" s="6">
        <f t="shared" si="2"/>
        <v>353.02</v>
      </c>
    </row>
    <row r="19" spans="2:16" ht="15.75">
      <c r="B19" s="3" t="s">
        <v>23</v>
      </c>
      <c r="C19" s="3">
        <v>15</v>
      </c>
      <c r="D19" s="3">
        <v>95.04</v>
      </c>
      <c r="E19" s="3">
        <v>95.01</v>
      </c>
      <c r="F19" s="3">
        <v>92.02</v>
      </c>
      <c r="G19" s="3">
        <v>94.02</v>
      </c>
      <c r="H19" s="3">
        <f t="shared" si="1"/>
        <v>376.09</v>
      </c>
      <c r="J19" s="4" t="s">
        <v>49</v>
      </c>
      <c r="K19" s="4">
        <v>14</v>
      </c>
      <c r="L19" s="4">
        <v>98.02</v>
      </c>
      <c r="M19" s="4">
        <v>94.01</v>
      </c>
      <c r="N19" s="4">
        <v>90.02</v>
      </c>
      <c r="O19" s="4">
        <v>93.02</v>
      </c>
      <c r="P19" s="6">
        <f t="shared" si="2"/>
        <v>375.07</v>
      </c>
    </row>
    <row r="20" spans="2:16" ht="15.75">
      <c r="B20" s="3" t="s">
        <v>24</v>
      </c>
      <c r="C20" s="3">
        <v>15</v>
      </c>
      <c r="D20" s="3">
        <v>95.03</v>
      </c>
      <c r="E20" s="3">
        <v>95.02</v>
      </c>
      <c r="F20" s="3">
        <v>96.05</v>
      </c>
      <c r="G20" s="3">
        <v>92.03</v>
      </c>
      <c r="H20" s="3">
        <f t="shared" si="1"/>
        <v>378.13</v>
      </c>
      <c r="J20" s="4" t="s">
        <v>50</v>
      </c>
      <c r="K20" s="4">
        <v>14</v>
      </c>
      <c r="L20" s="4">
        <v>92.01</v>
      </c>
      <c r="M20" s="4">
        <v>94.02</v>
      </c>
      <c r="N20" s="4"/>
      <c r="O20" s="4"/>
      <c r="P20" s="6">
        <f t="shared" si="2"/>
        <v>186.03</v>
      </c>
    </row>
    <row r="21" spans="2:16" ht="15.75">
      <c r="B21" s="3" t="s">
        <v>25</v>
      </c>
      <c r="C21" s="3">
        <v>15</v>
      </c>
      <c r="D21" s="3">
        <v>93.02</v>
      </c>
      <c r="E21" s="3">
        <v>85.02</v>
      </c>
      <c r="F21" s="3">
        <v>90.01</v>
      </c>
      <c r="G21" s="3">
        <v>83.01</v>
      </c>
      <c r="H21" s="3">
        <f t="shared" si="1"/>
        <v>351.06</v>
      </c>
      <c r="J21" s="4" t="s">
        <v>51</v>
      </c>
      <c r="K21" s="4">
        <v>14</v>
      </c>
      <c r="L21" s="4">
        <v>93.02</v>
      </c>
      <c r="M21" s="4">
        <v>97.04</v>
      </c>
      <c r="N21" s="4">
        <v>90</v>
      </c>
      <c r="O21" s="4">
        <v>92.01</v>
      </c>
      <c r="P21" s="6">
        <f t="shared" si="2"/>
        <v>372.07</v>
      </c>
    </row>
    <row r="22" spans="2:16" ht="15.75">
      <c r="B22" s="3" t="s">
        <v>26</v>
      </c>
      <c r="C22" s="3">
        <v>15</v>
      </c>
      <c r="D22" s="3">
        <v>95.02</v>
      </c>
      <c r="E22" s="3">
        <v>95.03</v>
      </c>
      <c r="F22" s="3">
        <v>90</v>
      </c>
      <c r="G22" s="3">
        <v>87.01</v>
      </c>
      <c r="H22" s="3">
        <f t="shared" si="1"/>
        <v>367.06</v>
      </c>
      <c r="J22" s="4" t="s">
        <v>52</v>
      </c>
      <c r="K22" s="4">
        <v>14</v>
      </c>
      <c r="L22" s="4">
        <v>91.01</v>
      </c>
      <c r="M22" s="4">
        <v>87</v>
      </c>
      <c r="N22" s="4">
        <v>86</v>
      </c>
      <c r="O22" s="4">
        <v>79</v>
      </c>
      <c r="P22" s="6">
        <f t="shared" si="2"/>
        <v>343.01</v>
      </c>
    </row>
    <row r="23" spans="2:8" ht="15.75">
      <c r="B23" s="4" t="s">
        <v>27</v>
      </c>
      <c r="C23" s="4">
        <v>13</v>
      </c>
      <c r="D23" s="4">
        <v>96.03</v>
      </c>
      <c r="E23" s="4">
        <v>94.04</v>
      </c>
      <c r="F23" s="4">
        <v>93.02</v>
      </c>
      <c r="G23" s="4">
        <v>95.05</v>
      </c>
      <c r="H23" s="3">
        <f t="shared" si="1"/>
        <v>378.14</v>
      </c>
    </row>
    <row r="24" spans="2:8" ht="15.75">
      <c r="B24" s="4" t="s">
        <v>28</v>
      </c>
      <c r="C24" s="4">
        <v>13</v>
      </c>
      <c r="D24" s="4">
        <v>92.02</v>
      </c>
      <c r="E24" s="4">
        <v>96.03</v>
      </c>
      <c r="F24" s="4">
        <v>97.05</v>
      </c>
      <c r="G24" s="4">
        <v>93.02</v>
      </c>
      <c r="H24" s="3">
        <f t="shared" si="1"/>
        <v>378.12</v>
      </c>
    </row>
    <row r="25" spans="2:8" ht="15.75">
      <c r="B25" s="4" t="s">
        <v>29</v>
      </c>
      <c r="C25" s="4">
        <v>13</v>
      </c>
      <c r="D25" s="4">
        <v>88.02</v>
      </c>
      <c r="E25" s="4">
        <v>90.01</v>
      </c>
      <c r="F25" s="4">
        <v>87.01</v>
      </c>
      <c r="G25" s="4">
        <v>90.02</v>
      </c>
      <c r="H25" s="3">
        <f t="shared" si="1"/>
        <v>355.06</v>
      </c>
    </row>
    <row r="26" spans="2:8" ht="15.75">
      <c r="B26" s="4" t="s">
        <v>30</v>
      </c>
      <c r="C26" s="4">
        <v>13</v>
      </c>
      <c r="D26" s="4">
        <v>80</v>
      </c>
      <c r="E26" s="4">
        <v>94.01</v>
      </c>
      <c r="F26" s="4">
        <v>89.01</v>
      </c>
      <c r="G26" s="4">
        <v>90</v>
      </c>
      <c r="H26" s="3">
        <f t="shared" si="1"/>
        <v>353.02</v>
      </c>
    </row>
    <row r="27" spans="2:8" ht="15.75">
      <c r="B27" s="4" t="s">
        <v>31</v>
      </c>
      <c r="C27" s="4">
        <v>13</v>
      </c>
      <c r="D27" s="4">
        <v>96.03</v>
      </c>
      <c r="E27" s="4">
        <v>95.02</v>
      </c>
      <c r="F27" s="4">
        <v>95.02</v>
      </c>
      <c r="G27" s="4">
        <v>93.02</v>
      </c>
      <c r="H27" s="3">
        <f t="shared" si="1"/>
        <v>379.09</v>
      </c>
    </row>
    <row r="28" spans="2:8" ht="15.75">
      <c r="B28" s="15"/>
      <c r="C28" s="15"/>
      <c r="D28" s="15"/>
      <c r="E28" s="15"/>
      <c r="F28" s="15"/>
      <c r="G28" s="15"/>
      <c r="H28" s="16"/>
    </row>
    <row r="29" spans="2:8" ht="15.75">
      <c r="B29" s="17"/>
      <c r="C29" s="17"/>
      <c r="D29" s="17"/>
      <c r="E29" s="17"/>
      <c r="F29" s="17"/>
      <c r="G29" s="17"/>
      <c r="H29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3"/>
  <sheetViews>
    <sheetView zoomScalePageLayoutView="0" workbookViewId="0" topLeftCell="A241">
      <selection activeCell="B170" sqref="B170:C170"/>
    </sheetView>
  </sheetViews>
  <sheetFormatPr defaultColWidth="11.00390625" defaultRowHeight="15.75"/>
  <cols>
    <col min="2" max="2" width="24.50390625" style="0" customWidth="1"/>
    <col min="4" max="4" width="13.875" style="0" customWidth="1"/>
    <col min="9" max="9" width="11.00390625" style="5" customWidth="1"/>
  </cols>
  <sheetData>
    <row r="1" ht="16.5" thickBot="1"/>
    <row r="2" spans="1:9" ht="17.25" thickBot="1" thickTop="1">
      <c r="A2" s="1" t="s">
        <v>229</v>
      </c>
      <c r="B2" s="1" t="s">
        <v>230</v>
      </c>
      <c r="C2" s="1" t="s">
        <v>1</v>
      </c>
      <c r="D2" s="1" t="s">
        <v>231</v>
      </c>
      <c r="E2" s="1" t="s">
        <v>2</v>
      </c>
      <c r="F2" s="1" t="s">
        <v>3</v>
      </c>
      <c r="G2" s="1" t="s">
        <v>4</v>
      </c>
      <c r="H2" s="1" t="s">
        <v>5</v>
      </c>
      <c r="I2" s="11" t="s">
        <v>6</v>
      </c>
    </row>
    <row r="3" spans="1:9" ht="16.5" thickTop="1">
      <c r="A3">
        <v>1</v>
      </c>
      <c r="B3" s="18" t="str">
        <f>Schools!EX3</f>
        <v>C Patel</v>
      </c>
      <c r="C3" s="18">
        <f>Schools!EY3</f>
        <v>17</v>
      </c>
      <c r="D3" t="s">
        <v>207</v>
      </c>
      <c r="E3">
        <f>Schools!EZ3</f>
        <v>99.03</v>
      </c>
      <c r="F3">
        <f>Schools!FA3</f>
        <v>97.01</v>
      </c>
      <c r="G3">
        <f>Schools!FB3</f>
        <v>99.07</v>
      </c>
      <c r="H3">
        <f>Schools!FC3</f>
        <v>94.03</v>
      </c>
      <c r="I3" s="5">
        <f>Schools!FD3</f>
        <v>389.14</v>
      </c>
    </row>
    <row r="4" spans="1:9" ht="15.75">
      <c r="A4">
        <f>A3+1</f>
        <v>2</v>
      </c>
      <c r="B4" s="18" t="str">
        <f>Schools!CD5</f>
        <v>Drew Farwell</v>
      </c>
      <c r="C4" s="18">
        <f>Schools!CE5</f>
        <v>16</v>
      </c>
      <c r="D4" t="s">
        <v>127</v>
      </c>
      <c r="E4">
        <f>Schools!CF5</f>
        <v>96.03</v>
      </c>
      <c r="F4">
        <f>Schools!CG5</f>
        <v>94.03</v>
      </c>
      <c r="G4">
        <f>Schools!CH5</f>
        <v>99.03</v>
      </c>
      <c r="H4">
        <f>Schools!CI5</f>
        <v>98.06</v>
      </c>
      <c r="I4" s="5">
        <f>Schools!CJ5</f>
        <v>387.15000000000003</v>
      </c>
    </row>
    <row r="5" spans="1:9" ht="15.75">
      <c r="A5">
        <f aca="true" t="shared" si="0" ref="A5:A68">A4+1</f>
        <v>3</v>
      </c>
      <c r="B5" t="str">
        <f>Schools!Z10</f>
        <v>Rupert Tancred</v>
      </c>
      <c r="C5">
        <f>Schools!AA10</f>
        <v>17</v>
      </c>
      <c r="D5" t="s">
        <v>234</v>
      </c>
      <c r="E5">
        <f>Schools!AB10</f>
        <v>98.06</v>
      </c>
      <c r="F5">
        <f>Schools!AC10</f>
        <v>95.03</v>
      </c>
      <c r="G5">
        <f>Schools!AD10</f>
        <v>94.03</v>
      </c>
      <c r="H5">
        <f>Schools!AE10</f>
        <v>99.05</v>
      </c>
      <c r="I5" s="5">
        <f>Schools!AF10</f>
        <v>386.17</v>
      </c>
    </row>
    <row r="6" spans="1:9" ht="15.75">
      <c r="A6">
        <f t="shared" si="0"/>
        <v>4</v>
      </c>
      <c r="B6" t="str">
        <f>Schools!DJ3</f>
        <v>Shannon Davies</v>
      </c>
      <c r="C6">
        <f>Schools!DK3</f>
        <v>17</v>
      </c>
      <c r="D6" t="s">
        <v>165</v>
      </c>
      <c r="E6">
        <f>Schools!DL3</f>
        <v>97.05</v>
      </c>
      <c r="F6">
        <f>Schools!DM3</f>
        <v>97.04</v>
      </c>
      <c r="G6">
        <f>Schools!DN3</f>
        <v>94.01</v>
      </c>
      <c r="H6">
        <f>Schools!DO3</f>
        <v>98.05</v>
      </c>
      <c r="I6" s="5">
        <f>Schools!DP3</f>
        <v>386.15000000000003</v>
      </c>
    </row>
    <row r="7" spans="1:9" ht="15.75">
      <c r="A7">
        <f t="shared" si="0"/>
        <v>5</v>
      </c>
      <c r="B7" s="18" t="str">
        <f>Schools!EH3</f>
        <v>Alfie Hellings</v>
      </c>
      <c r="C7" s="18">
        <f>Schools!EI3</f>
        <v>18</v>
      </c>
      <c r="D7" t="s">
        <v>187</v>
      </c>
      <c r="E7">
        <f>Schools!EJ3</f>
        <v>95.04</v>
      </c>
      <c r="F7">
        <f>Schools!EK3</f>
        <v>97.04</v>
      </c>
      <c r="G7">
        <f>Schools!EL3</f>
        <v>94.01</v>
      </c>
      <c r="H7">
        <f>Schools!EM3</f>
        <v>100.05</v>
      </c>
      <c r="I7" s="5">
        <f>Schools!EN3</f>
        <v>386.14000000000004</v>
      </c>
    </row>
    <row r="8" spans="1:9" ht="15.75">
      <c r="A8">
        <f t="shared" si="0"/>
        <v>6</v>
      </c>
      <c r="B8" t="str">
        <f>Schools!FF3</f>
        <v>James Dixon</v>
      </c>
      <c r="C8">
        <f>Schools!FG3</f>
        <v>17</v>
      </c>
      <c r="D8" t="s">
        <v>237</v>
      </c>
      <c r="E8">
        <f>Schools!FH3</f>
        <v>97.03</v>
      </c>
      <c r="F8">
        <f>Schools!FI3</f>
        <v>98.05</v>
      </c>
      <c r="G8">
        <f>Schools!FJ3</f>
        <v>94</v>
      </c>
      <c r="H8">
        <f>Schools!FK3</f>
        <v>97.01</v>
      </c>
      <c r="I8" s="5">
        <f>Schools!FL3</f>
        <v>386.09</v>
      </c>
    </row>
    <row r="9" spans="1:9" ht="15.75">
      <c r="A9">
        <f t="shared" si="0"/>
        <v>7</v>
      </c>
      <c r="B9" t="str">
        <f>Schools!DZ3</f>
        <v>Russel Woodger</v>
      </c>
      <c r="C9">
        <f>Schools!EA3</f>
        <v>17</v>
      </c>
      <c r="D9" t="s">
        <v>179</v>
      </c>
      <c r="E9">
        <f>Schools!EB3</f>
        <v>95.02</v>
      </c>
      <c r="F9">
        <f>Schools!EC3</f>
        <v>97.06</v>
      </c>
      <c r="G9">
        <f>Schools!ED3</f>
        <v>95.04</v>
      </c>
      <c r="H9">
        <f>Schools!EE3</f>
        <v>96.03</v>
      </c>
      <c r="I9" s="5">
        <f>Schools!EF3</f>
        <v>383.15</v>
      </c>
    </row>
    <row r="10" spans="1:9" ht="15.75">
      <c r="A10">
        <f t="shared" si="0"/>
        <v>8</v>
      </c>
      <c r="B10" t="str">
        <f>Schools!AX3</f>
        <v>Michael Larcombe</v>
      </c>
      <c r="C10">
        <f>Schools!AY3</f>
        <v>17</v>
      </c>
      <c r="D10" t="s">
        <v>98</v>
      </c>
      <c r="E10">
        <f>Schools!AZ3</f>
        <v>97.02</v>
      </c>
      <c r="F10">
        <f>Schools!BA3</f>
        <v>96.04</v>
      </c>
      <c r="G10">
        <f>Schools!BB3</f>
        <v>96.06</v>
      </c>
      <c r="H10">
        <f>Schools!BC3</f>
        <v>94.01</v>
      </c>
      <c r="I10" s="5">
        <f>Schools!BD3</f>
        <v>383.13</v>
      </c>
    </row>
    <row r="11" spans="1:9" ht="15.75">
      <c r="A11">
        <f t="shared" si="0"/>
        <v>9</v>
      </c>
      <c r="B11" t="str">
        <f>Schools!AH3</f>
        <v>Vanessa Bieger</v>
      </c>
      <c r="C11">
        <f>Schools!AI3</f>
        <v>17</v>
      </c>
      <c r="D11" t="s">
        <v>71</v>
      </c>
      <c r="E11">
        <f>Schools!AJ3</f>
        <v>97.04</v>
      </c>
      <c r="F11">
        <f>Schools!AK3</f>
        <v>94.02</v>
      </c>
      <c r="G11">
        <f>Schools!AL3</f>
        <v>95.01</v>
      </c>
      <c r="H11">
        <f>Schools!AM3</f>
        <v>97.03</v>
      </c>
      <c r="I11" s="5">
        <f>Schools!AN3</f>
        <v>383.1</v>
      </c>
    </row>
    <row r="12" spans="1:9" ht="15.75">
      <c r="A12">
        <f t="shared" si="0"/>
        <v>10</v>
      </c>
      <c r="B12" s="18" t="str">
        <f>Schools!J11</f>
        <v>Tisa Manandhar</v>
      </c>
      <c r="C12" s="18">
        <f>Schools!K11</f>
        <v>15</v>
      </c>
      <c r="D12" t="s">
        <v>233</v>
      </c>
      <c r="E12">
        <f>Schools!L11</f>
        <v>96.05</v>
      </c>
      <c r="F12">
        <f>Schools!M11</f>
        <v>97.05</v>
      </c>
      <c r="G12">
        <f>Schools!N11</f>
        <v>92.02</v>
      </c>
      <c r="H12">
        <f>Schools!O11</f>
        <v>97.04</v>
      </c>
      <c r="I12" s="5">
        <f>Schools!P11</f>
        <v>382.16</v>
      </c>
    </row>
    <row r="13" spans="1:9" ht="15.75">
      <c r="A13">
        <f t="shared" si="0"/>
        <v>11</v>
      </c>
      <c r="B13" t="str">
        <f>Schools!DJ4</f>
        <v>Alan Bain</v>
      </c>
      <c r="C13">
        <f>Schools!DK4</f>
        <v>17</v>
      </c>
      <c r="D13" t="s">
        <v>165</v>
      </c>
      <c r="E13">
        <f>Schools!DL4</f>
        <v>95.01</v>
      </c>
      <c r="F13">
        <f>Schools!DM4</f>
        <v>96.05</v>
      </c>
      <c r="G13">
        <f>Schools!DN4</f>
        <v>95.03</v>
      </c>
      <c r="H13">
        <f>Schools!DO4</f>
        <v>96.04</v>
      </c>
      <c r="I13" s="5">
        <f>Schools!DP4</f>
        <v>382.13000000000005</v>
      </c>
    </row>
    <row r="14" spans="1:9" ht="15.75">
      <c r="A14">
        <f t="shared" si="0"/>
        <v>12</v>
      </c>
      <c r="B14" t="str">
        <f>Schools!B3</f>
        <v>Jemima Hince</v>
      </c>
      <c r="C14">
        <f>Schools!C3</f>
        <v>16</v>
      </c>
      <c r="D14" t="s">
        <v>232</v>
      </c>
      <c r="E14">
        <f>Schools!D3</f>
        <v>93.03</v>
      </c>
      <c r="F14">
        <f>Schools!E3</f>
        <v>97.02</v>
      </c>
      <c r="G14">
        <f>Schools!F3</f>
        <v>94</v>
      </c>
      <c r="H14">
        <f>Schools!G3</f>
        <v>98.04</v>
      </c>
      <c r="I14" s="5">
        <f>Schools!H3</f>
        <v>382.09000000000003</v>
      </c>
    </row>
    <row r="15" spans="1:9" ht="15.75">
      <c r="A15">
        <f t="shared" si="0"/>
        <v>13</v>
      </c>
      <c r="B15" t="str">
        <f>Schools!BN7</f>
        <v>Ed Robinson</v>
      </c>
      <c r="C15">
        <f>Schools!BO7</f>
        <v>15</v>
      </c>
      <c r="D15" t="s">
        <v>110</v>
      </c>
      <c r="E15">
        <f>Schools!BP7</f>
        <v>94.04</v>
      </c>
      <c r="F15">
        <f>Schools!BQ7</f>
        <v>96.04</v>
      </c>
      <c r="G15">
        <f>Schools!BR7</f>
        <v>98.04</v>
      </c>
      <c r="H15">
        <f>Schools!BS7</f>
        <v>93.03</v>
      </c>
      <c r="I15" s="5">
        <f>Schools!BT7</f>
        <v>381.15</v>
      </c>
    </row>
    <row r="16" spans="1:9" ht="15.75">
      <c r="A16">
        <f t="shared" si="0"/>
        <v>14</v>
      </c>
      <c r="B16" t="str">
        <f>Schools!Z4</f>
        <v>Toby Cubitt</v>
      </c>
      <c r="C16">
        <f>Schools!AA4</f>
        <v>15</v>
      </c>
      <c r="D16" t="s">
        <v>234</v>
      </c>
      <c r="E16">
        <f>Schools!AB4</f>
        <v>95.03</v>
      </c>
      <c r="F16">
        <f>Schools!AC4</f>
        <v>95.02</v>
      </c>
      <c r="G16">
        <f>Schools!AD4</f>
        <v>96.03</v>
      </c>
      <c r="H16">
        <f>Schools!AE4</f>
        <v>95.05</v>
      </c>
      <c r="I16" s="5">
        <f>Schools!AF4</f>
        <v>381.13000000000005</v>
      </c>
    </row>
    <row r="17" spans="1:9" ht="15.75">
      <c r="A17">
        <f t="shared" si="0"/>
        <v>15</v>
      </c>
      <c r="B17" t="str">
        <f>Schools!EX7</f>
        <v>H Waldern</v>
      </c>
      <c r="C17">
        <f>Schools!EY7</f>
        <v>16</v>
      </c>
      <c r="D17" t="s">
        <v>207</v>
      </c>
      <c r="E17">
        <f>Schools!EZ7</f>
        <v>95.01</v>
      </c>
      <c r="F17">
        <f>Schools!FA7</f>
        <v>95.03</v>
      </c>
      <c r="G17">
        <f>Schools!FB7</f>
        <v>95.03</v>
      </c>
      <c r="H17">
        <f>Schools!FC7</f>
        <v>96.03</v>
      </c>
      <c r="I17" s="5">
        <f>Schools!FD7</f>
        <v>381.1</v>
      </c>
    </row>
    <row r="18" spans="1:9" ht="15.75">
      <c r="A18">
        <f t="shared" si="0"/>
        <v>16</v>
      </c>
      <c r="B18" t="str">
        <f>Schools!DR4</f>
        <v>George Bramwell</v>
      </c>
      <c r="C18">
        <f>Schools!DS4</f>
        <v>15</v>
      </c>
      <c r="D18" t="s">
        <v>174</v>
      </c>
      <c r="E18">
        <f>Schools!DT4</f>
        <v>94.01</v>
      </c>
      <c r="F18">
        <f>Schools!DU4</f>
        <v>96.03</v>
      </c>
      <c r="G18">
        <f>Schools!DV4</f>
        <v>96.03</v>
      </c>
      <c r="H18">
        <f>Schools!DW4</f>
        <v>95.02</v>
      </c>
      <c r="I18" s="5">
        <f>Schools!DX4</f>
        <v>381.09000000000003</v>
      </c>
    </row>
    <row r="19" spans="1:9" ht="15.75">
      <c r="A19">
        <f t="shared" si="0"/>
        <v>17</v>
      </c>
      <c r="B19" t="str">
        <f>Schools!FF7</f>
        <v>Alfred Bennett-Wallis</v>
      </c>
      <c r="C19">
        <f>Schools!FG7</f>
        <v>15</v>
      </c>
      <c r="D19" t="s">
        <v>237</v>
      </c>
      <c r="E19">
        <f>Schools!FH7</f>
        <v>94.03</v>
      </c>
      <c r="F19">
        <f>Schools!FI7</f>
        <v>94.05</v>
      </c>
      <c r="G19">
        <f>Schools!FJ7</f>
        <v>98.06</v>
      </c>
      <c r="H19">
        <f>Schools!FK7</f>
        <v>94.04</v>
      </c>
      <c r="I19" s="5">
        <f>Schools!FL7</f>
        <v>380.18</v>
      </c>
    </row>
    <row r="20" spans="1:9" ht="15.75">
      <c r="A20">
        <f t="shared" si="0"/>
        <v>18</v>
      </c>
      <c r="B20" t="str">
        <f>Schools!CT6</f>
        <v>Zack Nolan-McDonough</v>
      </c>
      <c r="C20">
        <f>Schools!CU6</f>
        <v>16</v>
      </c>
      <c r="D20" t="s">
        <v>144</v>
      </c>
      <c r="E20">
        <f>Schools!CV6</f>
        <v>96.03</v>
      </c>
      <c r="F20">
        <f>Schools!CW6</f>
        <v>96.04</v>
      </c>
      <c r="G20">
        <f>Schools!CX6</f>
        <v>94.02</v>
      </c>
      <c r="H20">
        <f>Schools!CY6</f>
        <v>94.04</v>
      </c>
      <c r="I20" s="5">
        <f>Schools!CZ6</f>
        <v>380.13</v>
      </c>
    </row>
    <row r="21" spans="1:9" ht="15.75">
      <c r="A21">
        <f t="shared" si="0"/>
        <v>19</v>
      </c>
      <c r="B21" t="str">
        <f>Schools!B8</f>
        <v>Katie Hinkly</v>
      </c>
      <c r="C21">
        <f>Schools!C8</f>
        <v>17</v>
      </c>
      <c r="D21" t="s">
        <v>232</v>
      </c>
      <c r="E21">
        <f>Schools!D8</f>
        <v>95.02</v>
      </c>
      <c r="F21">
        <f>Schools!E8</f>
        <v>94.03</v>
      </c>
      <c r="G21">
        <f>Schools!F8</f>
        <v>96.04</v>
      </c>
      <c r="H21">
        <f>Schools!G8</f>
        <v>95.03</v>
      </c>
      <c r="I21" s="5">
        <f>Schools!H8</f>
        <v>380.12</v>
      </c>
    </row>
    <row r="22" spans="1:9" ht="15.75">
      <c r="A22">
        <f t="shared" si="0"/>
        <v>20</v>
      </c>
      <c r="B22" t="str">
        <f>Schools!B10</f>
        <v>Sam Mason</v>
      </c>
      <c r="C22">
        <f>Schools!C10</f>
        <v>17</v>
      </c>
      <c r="D22" t="s">
        <v>232</v>
      </c>
      <c r="E22">
        <f>Schools!D10</f>
        <v>94.02</v>
      </c>
      <c r="F22">
        <f>Schools!E10</f>
        <v>94.02</v>
      </c>
      <c r="G22">
        <f>Schools!F10</f>
        <v>95.03</v>
      </c>
      <c r="H22">
        <f>Schools!G10</f>
        <v>97.03</v>
      </c>
      <c r="I22" s="12">
        <f>Schools!H10</f>
        <v>380.1</v>
      </c>
    </row>
    <row r="23" spans="1:9" ht="15.75">
      <c r="A23">
        <f t="shared" si="0"/>
        <v>21</v>
      </c>
      <c r="B23" t="str">
        <f>Schools!Z3</f>
        <v>Harry Ardern</v>
      </c>
      <c r="C23">
        <f>Schools!AA3</f>
        <v>16</v>
      </c>
      <c r="D23" t="s">
        <v>234</v>
      </c>
      <c r="E23">
        <f>Schools!AB3</f>
        <v>95.01</v>
      </c>
      <c r="F23">
        <f>Schools!AC3</f>
        <v>96.03</v>
      </c>
      <c r="G23">
        <f>Schools!AD3</f>
        <v>94.03</v>
      </c>
      <c r="H23">
        <f>Schools!AE3</f>
        <v>95.03</v>
      </c>
      <c r="I23" s="12">
        <f>Schools!AF3</f>
        <v>380.1</v>
      </c>
    </row>
    <row r="24" spans="1:9" ht="15.75">
      <c r="A24">
        <f t="shared" si="0"/>
        <v>22</v>
      </c>
      <c r="B24" t="str">
        <f>Schools!BN4</f>
        <v>Harry Pantin</v>
      </c>
      <c r="C24">
        <f>Schools!BO4</f>
        <v>17</v>
      </c>
      <c r="D24" t="s">
        <v>110</v>
      </c>
      <c r="E24">
        <f>Schools!BP4</f>
        <v>96.01</v>
      </c>
      <c r="F24">
        <f>Schools!BQ4</f>
        <v>93.01</v>
      </c>
      <c r="G24">
        <f>Schools!BR4</f>
        <v>97.03</v>
      </c>
      <c r="H24">
        <f>Schools!BS4</f>
        <v>94.04</v>
      </c>
      <c r="I24" s="5">
        <f>Schools!BT4</f>
        <v>380.09000000000003</v>
      </c>
    </row>
    <row r="25" spans="1:9" ht="15.75">
      <c r="A25">
        <f t="shared" si="0"/>
        <v>23</v>
      </c>
      <c r="B25" t="str">
        <f>Schools!CD3</f>
        <v>Anthony Yang</v>
      </c>
      <c r="C25">
        <f>Schools!CE3</f>
        <v>18</v>
      </c>
      <c r="D25" t="s">
        <v>127</v>
      </c>
      <c r="E25">
        <f>Schools!CF3</f>
        <v>95.02</v>
      </c>
      <c r="F25">
        <f>Schools!CG3</f>
        <v>95.02</v>
      </c>
      <c r="G25">
        <f>Schools!CH3</f>
        <v>96.02</v>
      </c>
      <c r="H25">
        <f>Schools!CI3</f>
        <v>94.03</v>
      </c>
      <c r="I25" s="5">
        <f>Schools!CJ3</f>
        <v>380.09000000000003</v>
      </c>
    </row>
    <row r="26" spans="1:9" ht="15.75">
      <c r="A26">
        <f t="shared" si="0"/>
        <v>24</v>
      </c>
      <c r="B26" t="str">
        <f>Schools!EX4</f>
        <v>M Shutt</v>
      </c>
      <c r="C26">
        <f>Schools!EY4</f>
        <v>17</v>
      </c>
      <c r="D26" t="s">
        <v>207</v>
      </c>
      <c r="E26">
        <f>Schools!EZ4</f>
        <v>98.02</v>
      </c>
      <c r="F26">
        <f>Schools!FA4</f>
        <v>94.03</v>
      </c>
      <c r="G26">
        <f>Schools!FB4</f>
        <v>92.01</v>
      </c>
      <c r="H26">
        <f>Schools!FC4</f>
        <v>96.03</v>
      </c>
      <c r="I26" s="5">
        <f>Schools!FD4</f>
        <v>380.09000000000003</v>
      </c>
    </row>
    <row r="27" spans="1:9" ht="15.75">
      <c r="A27">
        <f t="shared" si="0"/>
        <v>25</v>
      </c>
      <c r="B27" t="str">
        <f>Schools!FF6</f>
        <v>Christina Cuming </v>
      </c>
      <c r="C27">
        <f>Schools!FG6</f>
        <v>15</v>
      </c>
      <c r="D27" t="s">
        <v>237</v>
      </c>
      <c r="E27">
        <f>Schools!FH6</f>
        <v>95.03</v>
      </c>
      <c r="F27">
        <f>Schools!FI6</f>
        <v>95.05</v>
      </c>
      <c r="G27">
        <f>Schools!FJ6</f>
        <v>95.06</v>
      </c>
      <c r="H27">
        <f>Schools!FK6</f>
        <v>94.02</v>
      </c>
      <c r="I27" s="5">
        <f>Schools!FL6</f>
        <v>379.15999999999997</v>
      </c>
    </row>
    <row r="28" spans="1:9" ht="15.75">
      <c r="A28">
        <f t="shared" si="0"/>
        <v>26</v>
      </c>
      <c r="B28" t="str">
        <f>Schools!FF5</f>
        <v>Alex Nixon</v>
      </c>
      <c r="C28">
        <f>Schools!FG5</f>
        <v>17</v>
      </c>
      <c r="D28" t="s">
        <v>237</v>
      </c>
      <c r="E28">
        <f>Schools!FH5</f>
        <v>91.01</v>
      </c>
      <c r="F28">
        <f>Schools!FI5</f>
        <v>96.04</v>
      </c>
      <c r="G28">
        <f>Schools!FJ5</f>
        <v>92.03</v>
      </c>
      <c r="H28">
        <f>Schools!FK5</f>
        <v>100.04</v>
      </c>
      <c r="I28" s="5">
        <f>Schools!FL5</f>
        <v>379.12000000000006</v>
      </c>
    </row>
    <row r="29" spans="1:9" ht="15.75">
      <c r="A29">
        <f t="shared" si="0"/>
        <v>27</v>
      </c>
      <c r="B29" t="str">
        <f>Schools!DJ5</f>
        <v>Matt Manton</v>
      </c>
      <c r="C29">
        <f>Schools!DK5</f>
        <v>17</v>
      </c>
      <c r="D29" t="s">
        <v>165</v>
      </c>
      <c r="E29">
        <f>Schools!DL5</f>
        <v>96.05</v>
      </c>
      <c r="F29">
        <f>Schools!DM5</f>
        <v>92.02</v>
      </c>
      <c r="G29">
        <f>Schools!DN5</f>
        <v>97.04</v>
      </c>
      <c r="H29">
        <f>Schools!DO5</f>
        <v>94.01</v>
      </c>
      <c r="I29" s="5">
        <f>Schools!DP5</f>
        <v>379.12</v>
      </c>
    </row>
    <row r="30" spans="1:9" ht="15.75">
      <c r="A30">
        <f t="shared" si="0"/>
        <v>28</v>
      </c>
      <c r="B30" t="str">
        <f>Schools!J12</f>
        <v>Arushi Mandal</v>
      </c>
      <c r="C30">
        <f>Schools!K12</f>
        <v>15</v>
      </c>
      <c r="D30" t="s">
        <v>233</v>
      </c>
      <c r="E30">
        <f>Schools!L12</f>
        <v>97.04</v>
      </c>
      <c r="F30">
        <f>Schools!M12</f>
        <v>94.02</v>
      </c>
      <c r="G30">
        <f>Schools!N12</f>
        <v>97.04</v>
      </c>
      <c r="H30">
        <f>Schools!O12</f>
        <v>91.01</v>
      </c>
      <c r="I30" s="5">
        <f>Schools!P12</f>
        <v>379.11</v>
      </c>
    </row>
    <row r="31" spans="1:9" ht="15.75">
      <c r="A31">
        <f t="shared" si="0"/>
        <v>29</v>
      </c>
      <c r="B31" t="str">
        <f>Schools!EX5</f>
        <v>A Zu-Sayn-Wittgenstein-Sayn</v>
      </c>
      <c r="C31">
        <f>Schools!EY5</f>
        <v>15</v>
      </c>
      <c r="D31" t="s">
        <v>207</v>
      </c>
      <c r="E31">
        <f>Schools!EZ5</f>
        <v>93.02</v>
      </c>
      <c r="F31">
        <f>Schools!FA5</f>
        <v>98.05</v>
      </c>
      <c r="G31">
        <f>Schools!FB5</f>
        <v>94.01</v>
      </c>
      <c r="H31">
        <f>Schools!FC5</f>
        <v>94.03</v>
      </c>
      <c r="I31" s="5">
        <f>Schools!FD5</f>
        <v>379.11</v>
      </c>
    </row>
    <row r="32" spans="1:9" ht="15.75">
      <c r="A32">
        <f t="shared" si="0"/>
        <v>30</v>
      </c>
      <c r="B32" s="18" t="str">
        <f>Schools!B27</f>
        <v>Josh Hogan</v>
      </c>
      <c r="C32" s="18">
        <f>Schools!C27</f>
        <v>13</v>
      </c>
      <c r="D32" t="s">
        <v>232</v>
      </c>
      <c r="E32">
        <f>Schools!D27</f>
        <v>96.03</v>
      </c>
      <c r="F32">
        <f>Schools!E27</f>
        <v>95.02</v>
      </c>
      <c r="G32">
        <f>Schools!F27</f>
        <v>95.02</v>
      </c>
      <c r="H32">
        <f>Schools!G27</f>
        <v>93.02</v>
      </c>
      <c r="I32" s="5">
        <f>Schools!H27</f>
        <v>379.09</v>
      </c>
    </row>
    <row r="33" spans="1:9" ht="15.75">
      <c r="A33">
        <f t="shared" si="0"/>
        <v>31</v>
      </c>
      <c r="B33" t="str">
        <f>Schools!B23</f>
        <v>Egor Vert</v>
      </c>
      <c r="C33">
        <f>Schools!C23</f>
        <v>13</v>
      </c>
      <c r="D33" t="s">
        <v>232</v>
      </c>
      <c r="E33">
        <f>Schools!D23</f>
        <v>96.03</v>
      </c>
      <c r="F33">
        <f>Schools!E23</f>
        <v>94.04</v>
      </c>
      <c r="G33">
        <f>Schools!F23</f>
        <v>93.02</v>
      </c>
      <c r="H33">
        <f>Schools!G23</f>
        <v>95.05</v>
      </c>
      <c r="I33" s="5">
        <f>Schools!H23</f>
        <v>378.14</v>
      </c>
    </row>
    <row r="34" spans="1:9" ht="15.75">
      <c r="A34">
        <f t="shared" si="0"/>
        <v>32</v>
      </c>
      <c r="B34" t="str">
        <f>Schools!B20</f>
        <v>Max Heeschen</v>
      </c>
      <c r="C34">
        <f>Schools!C20</f>
        <v>15</v>
      </c>
      <c r="D34" t="s">
        <v>232</v>
      </c>
      <c r="E34">
        <f>Schools!D20</f>
        <v>95.03</v>
      </c>
      <c r="F34">
        <f>Schools!E20</f>
        <v>95.02</v>
      </c>
      <c r="G34">
        <f>Schools!F20</f>
        <v>96.05</v>
      </c>
      <c r="H34">
        <f>Schools!G20</f>
        <v>92.03</v>
      </c>
      <c r="I34" s="5">
        <f>Schools!H20</f>
        <v>378.13</v>
      </c>
    </row>
    <row r="35" spans="1:9" ht="15.75">
      <c r="A35">
        <f t="shared" si="0"/>
        <v>33</v>
      </c>
      <c r="B35" t="str">
        <f>Schools!EH11</f>
        <v>Balazs Rigo</v>
      </c>
      <c r="C35">
        <f>Schools!EI11</f>
        <v>15</v>
      </c>
      <c r="D35" t="s">
        <v>187</v>
      </c>
      <c r="E35">
        <f>Schools!EJ11</f>
        <v>96.02</v>
      </c>
      <c r="F35">
        <f>Schools!EK11</f>
        <v>95.05</v>
      </c>
      <c r="G35">
        <f>Schools!EL11</f>
        <v>92.02</v>
      </c>
      <c r="H35">
        <f>Schools!EM11</f>
        <v>95.04</v>
      </c>
      <c r="I35" s="5">
        <f>Schools!EN11</f>
        <v>378.13</v>
      </c>
    </row>
    <row r="36" spans="1:9" ht="15.75">
      <c r="A36">
        <f t="shared" si="0"/>
        <v>34</v>
      </c>
      <c r="B36" t="str">
        <f>Schools!B24</f>
        <v>Sophie Hodge</v>
      </c>
      <c r="C36">
        <f>Schools!C24</f>
        <v>13</v>
      </c>
      <c r="D36" t="s">
        <v>232</v>
      </c>
      <c r="E36">
        <f>Schools!D24</f>
        <v>92.02</v>
      </c>
      <c r="F36">
        <f>Schools!E24</f>
        <v>96.03</v>
      </c>
      <c r="G36">
        <f>Schools!F24</f>
        <v>97.05</v>
      </c>
      <c r="H36">
        <f>Schools!G24</f>
        <v>93.02</v>
      </c>
      <c r="I36" s="5">
        <f>Schools!H24</f>
        <v>378.12</v>
      </c>
    </row>
    <row r="37" spans="1:9" ht="15.75">
      <c r="A37">
        <f t="shared" si="0"/>
        <v>35</v>
      </c>
      <c r="B37" t="str">
        <f>Schools!J4</f>
        <v>Georgina Bush</v>
      </c>
      <c r="C37">
        <f>Schools!K4</f>
        <v>17</v>
      </c>
      <c r="D37" t="s">
        <v>233</v>
      </c>
      <c r="E37">
        <f>Schools!L4</f>
        <v>97.05</v>
      </c>
      <c r="F37">
        <f>Schools!M4</f>
        <v>93.01</v>
      </c>
      <c r="G37">
        <f>Schools!N4</f>
        <v>92.02</v>
      </c>
      <c r="H37">
        <f>Schools!O4</f>
        <v>96.04</v>
      </c>
      <c r="I37" s="5">
        <f>Schools!P4</f>
        <v>378.12</v>
      </c>
    </row>
    <row r="38" spans="1:9" ht="15.75">
      <c r="A38">
        <f t="shared" si="0"/>
        <v>36</v>
      </c>
      <c r="B38" t="str">
        <f>Schools!EH10</f>
        <v>Tom Randell</v>
      </c>
      <c r="C38">
        <f>Schools!EI10</f>
        <v>15</v>
      </c>
      <c r="D38" t="s">
        <v>187</v>
      </c>
      <c r="E38">
        <f>Schools!EJ10</f>
        <v>93.01</v>
      </c>
      <c r="F38">
        <f>Schools!EK10</f>
        <v>95.05</v>
      </c>
      <c r="G38">
        <f>Schools!EL10</f>
        <v>95.02</v>
      </c>
      <c r="H38">
        <f>Schools!EM10</f>
        <v>95.03</v>
      </c>
      <c r="I38" s="5">
        <f>Schools!EN10</f>
        <v>378.11</v>
      </c>
    </row>
    <row r="39" spans="1:9" ht="15.75">
      <c r="A39">
        <f t="shared" si="0"/>
        <v>37</v>
      </c>
      <c r="B39" t="str">
        <f>Schools!B7</f>
        <v>Robbie Murray</v>
      </c>
      <c r="C39">
        <f>Schools!C7</f>
        <v>17</v>
      </c>
      <c r="D39" t="s">
        <v>232</v>
      </c>
      <c r="E39">
        <f>Schools!D7</f>
        <v>93.02</v>
      </c>
      <c r="F39">
        <f>Schools!E7</f>
        <v>97.03</v>
      </c>
      <c r="G39">
        <f>Schools!F7</f>
        <v>98.04</v>
      </c>
      <c r="H39">
        <f>Schools!G7</f>
        <v>90.01</v>
      </c>
      <c r="I39" s="12">
        <f>Schools!H7</f>
        <v>378.1</v>
      </c>
    </row>
    <row r="40" spans="1:9" ht="15.75">
      <c r="A40">
        <f t="shared" si="0"/>
        <v>38</v>
      </c>
      <c r="B40" t="str">
        <f>Schools!B5</f>
        <v>James Hollingdale</v>
      </c>
      <c r="C40">
        <f>Schools!C5</f>
        <v>17</v>
      </c>
      <c r="D40" t="s">
        <v>232</v>
      </c>
      <c r="E40">
        <f>Schools!D5</f>
        <v>93.02</v>
      </c>
      <c r="F40">
        <f>Schools!E5</f>
        <v>96.03</v>
      </c>
      <c r="G40">
        <f>Schools!F5</f>
        <v>95.03</v>
      </c>
      <c r="H40">
        <f>Schools!G5</f>
        <v>94.01</v>
      </c>
      <c r="I40" s="5">
        <f>Schools!H5</f>
        <v>378.09000000000003</v>
      </c>
    </row>
    <row r="41" spans="1:9" ht="15.75">
      <c r="A41">
        <f t="shared" si="0"/>
        <v>39</v>
      </c>
      <c r="B41" t="str">
        <f>Schools!FF4</f>
        <v>Hugo Donovan</v>
      </c>
      <c r="C41">
        <f>Schools!FG4</f>
        <v>16</v>
      </c>
      <c r="D41" t="s">
        <v>237</v>
      </c>
      <c r="E41">
        <f>Schools!FH4</f>
        <v>96.03</v>
      </c>
      <c r="F41">
        <f>Schools!FI4</f>
        <v>94.03</v>
      </c>
      <c r="G41">
        <f>Schools!FJ4</f>
        <v>94.01</v>
      </c>
      <c r="H41">
        <f>Schools!FK4</f>
        <v>94.02</v>
      </c>
      <c r="I41" s="5">
        <f>Schools!FL4</f>
        <v>378.09</v>
      </c>
    </row>
    <row r="42" spans="1:9" ht="15.75">
      <c r="A42">
        <f t="shared" si="0"/>
        <v>40</v>
      </c>
      <c r="B42" t="str">
        <f>Schools!CT10</f>
        <v>Adam Smethurst</v>
      </c>
      <c r="C42">
        <f>Schools!CU10</f>
        <v>16</v>
      </c>
      <c r="D42" t="s">
        <v>144</v>
      </c>
      <c r="E42">
        <f>Schools!CV10</f>
        <v>96.02</v>
      </c>
      <c r="F42">
        <f>Schools!CW10</f>
        <v>93.02</v>
      </c>
      <c r="G42">
        <f>Schools!CX10</f>
        <v>94.03</v>
      </c>
      <c r="H42">
        <f>Schools!CY10</f>
        <v>95.01</v>
      </c>
      <c r="I42" s="5">
        <f>Schools!CZ10</f>
        <v>378.08</v>
      </c>
    </row>
    <row r="43" spans="1:9" ht="15.75">
      <c r="A43">
        <f t="shared" si="0"/>
        <v>41</v>
      </c>
      <c r="B43" t="str">
        <f>Schools!J6</f>
        <v>Sasha Karabasova</v>
      </c>
      <c r="C43">
        <f>Schools!K6</f>
        <v>16</v>
      </c>
      <c r="D43" t="s">
        <v>233</v>
      </c>
      <c r="E43">
        <f>Schools!L6</f>
        <v>97.01</v>
      </c>
      <c r="F43">
        <f>Schools!M6</f>
        <v>93.01</v>
      </c>
      <c r="G43">
        <f>Schools!N6</f>
        <v>94.02</v>
      </c>
      <c r="H43">
        <f>Schools!O6</f>
        <v>94.02</v>
      </c>
      <c r="I43" s="5">
        <f>Schools!P6</f>
        <v>378.06</v>
      </c>
    </row>
    <row r="44" spans="1:9" ht="15.75">
      <c r="A44">
        <f t="shared" si="0"/>
        <v>42</v>
      </c>
      <c r="B44" t="str">
        <f>Schools!EX6</f>
        <v>Woodhouse</v>
      </c>
      <c r="C44">
        <f>Schools!EY6</f>
        <v>15</v>
      </c>
      <c r="D44" t="s">
        <v>207</v>
      </c>
      <c r="E44">
        <f>Schools!EZ6</f>
        <v>93.01</v>
      </c>
      <c r="F44">
        <f>Schools!FA6</f>
        <v>96.01</v>
      </c>
      <c r="G44">
        <f>Schools!FB6</f>
        <v>97.02</v>
      </c>
      <c r="H44">
        <f>Schools!FC6</f>
        <v>92.02</v>
      </c>
      <c r="I44" s="5">
        <f>Schools!FD6</f>
        <v>378.06</v>
      </c>
    </row>
    <row r="45" spans="1:9" ht="15.75">
      <c r="A45">
        <f t="shared" si="0"/>
        <v>43</v>
      </c>
      <c r="B45" t="str">
        <f>Schools!B18</f>
        <v>Lucian Bennett</v>
      </c>
      <c r="C45">
        <f>Schools!C18</f>
        <v>15</v>
      </c>
      <c r="D45" t="s">
        <v>232</v>
      </c>
      <c r="E45">
        <f>Schools!D18</f>
        <v>96.04</v>
      </c>
      <c r="F45">
        <f>Schools!E18</f>
        <v>90.01</v>
      </c>
      <c r="G45">
        <f>Schools!F18</f>
        <v>96.04</v>
      </c>
      <c r="H45">
        <f>Schools!G18</f>
        <v>95.05</v>
      </c>
      <c r="I45" s="5">
        <f>Schools!H18</f>
        <v>377.14000000000004</v>
      </c>
    </row>
    <row r="46" spans="1:9" ht="15.75">
      <c r="A46">
        <f t="shared" si="0"/>
        <v>44</v>
      </c>
      <c r="B46" t="str">
        <f>Schools!B6</f>
        <v>George Oakland</v>
      </c>
      <c r="C46">
        <f>Schools!C6</f>
        <v>17</v>
      </c>
      <c r="D46" t="s">
        <v>232</v>
      </c>
      <c r="E46">
        <f>Schools!D6</f>
        <v>97.06</v>
      </c>
      <c r="F46">
        <f>Schools!E6</f>
        <v>95.01</v>
      </c>
      <c r="G46">
        <f>Schools!F6</f>
        <v>98.03</v>
      </c>
      <c r="H46">
        <f>Schools!G6</f>
        <v>87.02</v>
      </c>
      <c r="I46" s="5">
        <f>Schools!H6</f>
        <v>377.12</v>
      </c>
    </row>
    <row r="47" spans="1:9" ht="15.75">
      <c r="A47">
        <f t="shared" si="0"/>
        <v>45</v>
      </c>
      <c r="B47" t="str">
        <f>Schools!B4</f>
        <v>Roy Hu</v>
      </c>
      <c r="C47">
        <f>Schools!C4</f>
        <v>18</v>
      </c>
      <c r="D47" t="s">
        <v>232</v>
      </c>
      <c r="E47">
        <f>Schools!D4</f>
        <v>91.02</v>
      </c>
      <c r="F47">
        <f>Schools!E4</f>
        <v>91.01</v>
      </c>
      <c r="G47">
        <f>Schools!F4</f>
        <v>98.04</v>
      </c>
      <c r="H47">
        <f>Schools!G4</f>
        <v>97.04</v>
      </c>
      <c r="I47" s="5">
        <f>Schools!H4</f>
        <v>377.11</v>
      </c>
    </row>
    <row r="48" spans="1:9" ht="15.75">
      <c r="A48">
        <f t="shared" si="0"/>
        <v>46</v>
      </c>
      <c r="B48" t="str">
        <f>Schools!EH5</f>
        <v>In Kyu Kwon</v>
      </c>
      <c r="C48">
        <f>Schools!EI5</f>
        <v>16</v>
      </c>
      <c r="D48" t="s">
        <v>187</v>
      </c>
      <c r="E48">
        <f>Schools!EJ5</f>
        <v>91.02</v>
      </c>
      <c r="F48">
        <f>Schools!EK5</f>
        <v>96.04</v>
      </c>
      <c r="G48">
        <f>Schools!EL5</f>
        <v>94.02</v>
      </c>
      <c r="H48">
        <f>Schools!EM5</f>
        <v>96.03</v>
      </c>
      <c r="I48" s="5">
        <f>Schools!EN5</f>
        <v>377.11</v>
      </c>
    </row>
    <row r="49" spans="1:9" ht="15.75">
      <c r="A49">
        <f t="shared" si="0"/>
        <v>47</v>
      </c>
      <c r="B49" t="str">
        <f>Schools!EH6</f>
        <v>Luca O'Flynn</v>
      </c>
      <c r="C49">
        <f>Schools!EI6</f>
        <v>17</v>
      </c>
      <c r="D49" t="s">
        <v>187</v>
      </c>
      <c r="E49">
        <f>Schools!EJ6</f>
        <v>91.01</v>
      </c>
      <c r="F49">
        <f>Schools!EK6</f>
        <v>94.02</v>
      </c>
      <c r="G49">
        <f>Schools!EL6</f>
        <v>97.04</v>
      </c>
      <c r="H49">
        <f>Schools!EM6</f>
        <v>95.04</v>
      </c>
      <c r="I49" s="5">
        <f>Schools!EN6</f>
        <v>377.11</v>
      </c>
    </row>
    <row r="50" spans="1:9" ht="15.75">
      <c r="A50">
        <f t="shared" si="0"/>
        <v>48</v>
      </c>
      <c r="B50" t="str">
        <f>Schools!B14</f>
        <v>Rayyan Islam</v>
      </c>
      <c r="C50">
        <f>Schools!C14</f>
        <v>16</v>
      </c>
      <c r="D50" t="s">
        <v>232</v>
      </c>
      <c r="E50">
        <f>Schools!D14</f>
        <v>96.03</v>
      </c>
      <c r="F50">
        <f>Schools!E14</f>
        <v>94.01</v>
      </c>
      <c r="G50">
        <f>Schools!F14</f>
        <v>90.01</v>
      </c>
      <c r="H50">
        <f>Schools!G14</f>
        <v>97.04</v>
      </c>
      <c r="I50" s="5">
        <f>Schools!H14</f>
        <v>377.09000000000003</v>
      </c>
    </row>
    <row r="51" spans="1:9" ht="15.75">
      <c r="A51">
        <f t="shared" si="0"/>
        <v>49</v>
      </c>
      <c r="B51" t="str">
        <f>Schools!Z8</f>
        <v>Toby Little </v>
      </c>
      <c r="C51">
        <f>Schools!AA8</f>
        <v>17</v>
      </c>
      <c r="D51" t="s">
        <v>234</v>
      </c>
      <c r="E51">
        <f>Schools!AB8</f>
        <v>95.03</v>
      </c>
      <c r="F51">
        <f>Schools!AC8</f>
        <v>94.02</v>
      </c>
      <c r="G51">
        <f>Schools!AD8</f>
        <v>95.03</v>
      </c>
      <c r="H51">
        <f>Schools!AE8</f>
        <v>93.01</v>
      </c>
      <c r="I51" s="5">
        <f>Schools!AF8</f>
        <v>377.09000000000003</v>
      </c>
    </row>
    <row r="52" spans="1:9" ht="15.75">
      <c r="A52">
        <f t="shared" si="0"/>
        <v>50</v>
      </c>
      <c r="B52" t="str">
        <f>Schools!CT3</f>
        <v>James Adams</v>
      </c>
      <c r="C52">
        <f>Schools!CU3</f>
        <v>16</v>
      </c>
      <c r="D52" t="s">
        <v>144</v>
      </c>
      <c r="E52">
        <f>Schools!CV3</f>
        <v>95.01</v>
      </c>
      <c r="F52">
        <f>Schools!CW3</f>
        <v>92.02</v>
      </c>
      <c r="G52">
        <f>Schools!CX3</f>
        <v>94.01</v>
      </c>
      <c r="H52">
        <f>Schools!CY3</f>
        <v>96.03</v>
      </c>
      <c r="I52" s="5">
        <f>Schools!CZ3</f>
        <v>377.07000000000005</v>
      </c>
    </row>
    <row r="53" spans="1:9" ht="15.75">
      <c r="A53">
        <f t="shared" si="0"/>
        <v>51</v>
      </c>
      <c r="B53" t="str">
        <f>Schools!B13</f>
        <v>Ed Atkins</v>
      </c>
      <c r="C53">
        <f>Schools!C13</f>
        <v>16</v>
      </c>
      <c r="D53" t="s">
        <v>232</v>
      </c>
      <c r="E53">
        <f>Schools!D13</f>
        <v>96.03</v>
      </c>
      <c r="F53">
        <f>Schools!E13</f>
        <v>95.04</v>
      </c>
      <c r="G53">
        <f>Schools!F13</f>
        <v>91.01</v>
      </c>
      <c r="H53">
        <f>Schools!G13</f>
        <v>94.03</v>
      </c>
      <c r="I53" s="5">
        <f>Schools!H13</f>
        <v>376.11</v>
      </c>
    </row>
    <row r="54" spans="1:9" ht="15.75">
      <c r="A54">
        <f t="shared" si="0"/>
        <v>52</v>
      </c>
      <c r="B54" t="str">
        <f>Schools!B11</f>
        <v>Chris Voncheck</v>
      </c>
      <c r="C54">
        <f>Schools!C11</f>
        <v>17</v>
      </c>
      <c r="D54" t="s">
        <v>232</v>
      </c>
      <c r="E54">
        <f>Schools!D11</f>
        <v>95.03</v>
      </c>
      <c r="F54">
        <f>Schools!E11</f>
        <v>94.03</v>
      </c>
      <c r="G54">
        <f>Schools!F11</f>
        <v>91.01</v>
      </c>
      <c r="H54">
        <f>Schools!G11</f>
        <v>96.02</v>
      </c>
      <c r="I54" s="5">
        <f>Schools!H11</f>
        <v>376.09</v>
      </c>
    </row>
    <row r="55" spans="1:9" ht="15.75">
      <c r="A55">
        <f t="shared" si="0"/>
        <v>53</v>
      </c>
      <c r="B55" t="str">
        <f>Schools!B19</f>
        <v>Oscar Farrell</v>
      </c>
      <c r="C55">
        <f>Schools!C19</f>
        <v>15</v>
      </c>
      <c r="D55" t="s">
        <v>232</v>
      </c>
      <c r="E55">
        <f>Schools!D19</f>
        <v>95.04</v>
      </c>
      <c r="F55">
        <f>Schools!E19</f>
        <v>95.01</v>
      </c>
      <c r="G55">
        <f>Schools!F19</f>
        <v>92.02</v>
      </c>
      <c r="H55">
        <f>Schools!G19</f>
        <v>94.02</v>
      </c>
      <c r="I55" s="5">
        <f>Schools!H19</f>
        <v>376.09</v>
      </c>
    </row>
    <row r="56" spans="1:9" ht="15.75">
      <c r="A56">
        <f t="shared" si="0"/>
        <v>54</v>
      </c>
      <c r="B56" t="str">
        <f>Schools!DJ7</f>
        <v>Angel Xia</v>
      </c>
      <c r="C56">
        <f>Schools!DK7</f>
        <v>16</v>
      </c>
      <c r="D56" t="s">
        <v>165</v>
      </c>
      <c r="E56">
        <f>Schools!DL7</f>
        <v>90</v>
      </c>
      <c r="F56">
        <f>Schools!DM7</f>
        <v>94.02</v>
      </c>
      <c r="G56">
        <f>Schools!DN7</f>
        <v>96.03</v>
      </c>
      <c r="H56">
        <f>Schools!DO7</f>
        <v>96.04</v>
      </c>
      <c r="I56" s="5">
        <f>Schools!DP7</f>
        <v>376.09</v>
      </c>
    </row>
    <row r="57" spans="1:9" ht="15.75">
      <c r="A57">
        <f t="shared" si="0"/>
        <v>55</v>
      </c>
      <c r="B57" t="str">
        <f>Schools!Z6</f>
        <v>Ben Danziger</v>
      </c>
      <c r="C57">
        <f>Schools!AA6</f>
        <v>15</v>
      </c>
      <c r="D57" t="s">
        <v>234</v>
      </c>
      <c r="E57">
        <f>Schools!AB6</f>
        <v>94.04</v>
      </c>
      <c r="F57">
        <f>Schools!AC6</f>
        <v>94.01</v>
      </c>
      <c r="G57">
        <f>Schools!AD6</f>
        <v>97.03</v>
      </c>
      <c r="H57">
        <f>Schools!AE6</f>
        <v>90.01</v>
      </c>
      <c r="I57" s="5">
        <f>Schools!AF6</f>
        <v>375.09000000000003</v>
      </c>
    </row>
    <row r="58" spans="1:9" ht="15.75">
      <c r="A58">
        <f t="shared" si="0"/>
        <v>56</v>
      </c>
      <c r="B58" t="str">
        <f>Schools!Z5</f>
        <v>Will Cubitt</v>
      </c>
      <c r="C58">
        <f>Schools!AA5</f>
        <v>16</v>
      </c>
      <c r="D58" t="s">
        <v>234</v>
      </c>
      <c r="E58">
        <f>Schools!AB5</f>
        <v>92.01</v>
      </c>
      <c r="F58">
        <f>Schools!AC5</f>
        <v>90</v>
      </c>
      <c r="G58">
        <f>Schools!AD5</f>
        <v>96.04</v>
      </c>
      <c r="H58">
        <f>Schools!AE5</f>
        <v>97.03</v>
      </c>
      <c r="I58" s="5">
        <f>Schools!AF5</f>
        <v>375.08000000000004</v>
      </c>
    </row>
    <row r="59" spans="1:9" ht="15.75">
      <c r="A59">
        <f t="shared" si="0"/>
        <v>57</v>
      </c>
      <c r="B59" t="str">
        <f>Schools!EH12</f>
        <v>Daniel Von Hanisch</v>
      </c>
      <c r="C59">
        <f>Schools!EI12</f>
        <v>15</v>
      </c>
      <c r="D59" t="s">
        <v>187</v>
      </c>
      <c r="E59">
        <f>Schools!EJ12</f>
        <v>96.03</v>
      </c>
      <c r="F59">
        <f>Schools!EK12</f>
        <v>94.02</v>
      </c>
      <c r="G59">
        <f>Schools!EL12</f>
        <v>96.03</v>
      </c>
      <c r="H59">
        <f>Schools!EM12</f>
        <v>89</v>
      </c>
      <c r="I59" s="5">
        <f>Schools!EN12</f>
        <v>375.08000000000004</v>
      </c>
    </row>
    <row r="60" spans="1:9" ht="15.75">
      <c r="A60">
        <f t="shared" si="0"/>
        <v>58</v>
      </c>
      <c r="B60" t="str">
        <f>Schools!AH5</f>
        <v>Varvara Tebievia</v>
      </c>
      <c r="C60">
        <f>Schools!AI5</f>
        <v>16</v>
      </c>
      <c r="D60" t="s">
        <v>71</v>
      </c>
      <c r="E60">
        <f>Schools!AJ5</f>
        <v>92.01</v>
      </c>
      <c r="F60">
        <f>Schools!AK5</f>
        <v>96.02</v>
      </c>
      <c r="G60">
        <f>Schools!AL5</f>
        <v>92.01</v>
      </c>
      <c r="H60">
        <f>Schools!AM5</f>
        <v>95.03</v>
      </c>
      <c r="I60" s="5">
        <f>Schools!AN5</f>
        <v>375.07000000000005</v>
      </c>
    </row>
    <row r="61" spans="1:9" ht="15.75">
      <c r="A61">
        <f t="shared" si="0"/>
        <v>59</v>
      </c>
      <c r="B61" s="18" t="str">
        <f>Schools!J19</f>
        <v>Wendy Hau</v>
      </c>
      <c r="C61" s="18">
        <f>Schools!K19</f>
        <v>14</v>
      </c>
      <c r="D61" t="s">
        <v>233</v>
      </c>
      <c r="E61">
        <f>Schools!L19</f>
        <v>98.02</v>
      </c>
      <c r="F61">
        <f>Schools!M19</f>
        <v>94.01</v>
      </c>
      <c r="G61">
        <f>Schools!N19</f>
        <v>90.02</v>
      </c>
      <c r="H61">
        <f>Schools!O19</f>
        <v>93.02</v>
      </c>
      <c r="I61" s="5">
        <f>Schools!P19</f>
        <v>375.07</v>
      </c>
    </row>
    <row r="62" spans="1:9" ht="15.75">
      <c r="A62">
        <f t="shared" si="0"/>
        <v>60</v>
      </c>
      <c r="B62" t="str">
        <f>Schools!B15</f>
        <v>Adrian Vitart</v>
      </c>
      <c r="C62">
        <f>Schools!C15</f>
        <v>16</v>
      </c>
      <c r="D62" t="s">
        <v>232</v>
      </c>
      <c r="E62">
        <f>Schools!D15</f>
        <v>93.02</v>
      </c>
      <c r="F62">
        <f>Schools!E15</f>
        <v>96.02</v>
      </c>
      <c r="G62">
        <f>Schools!F15</f>
        <v>93.01</v>
      </c>
      <c r="H62">
        <f>Schools!G15</f>
        <v>93.01</v>
      </c>
      <c r="I62" s="5">
        <f>Schools!H15</f>
        <v>375.06</v>
      </c>
    </row>
    <row r="63" spans="1:9" ht="15.75">
      <c r="A63">
        <f t="shared" si="0"/>
        <v>61</v>
      </c>
      <c r="B63" t="str">
        <f>Schools!B16</f>
        <v>Stephen Giannikas</v>
      </c>
      <c r="C63">
        <f>Schools!C16</f>
        <v>16</v>
      </c>
      <c r="D63" t="s">
        <v>232</v>
      </c>
      <c r="E63">
        <f>Schools!D16</f>
        <v>96.03</v>
      </c>
      <c r="F63">
        <f>Schools!E16</f>
        <v>91.01</v>
      </c>
      <c r="G63">
        <f>Schools!F16</f>
        <v>95.03</v>
      </c>
      <c r="H63">
        <f>Schools!G16</f>
        <v>92.02</v>
      </c>
      <c r="I63" s="5">
        <f>Schools!H16</f>
        <v>374.09000000000003</v>
      </c>
    </row>
    <row r="64" spans="1:9" ht="15.75">
      <c r="A64">
        <f t="shared" si="0"/>
        <v>62</v>
      </c>
      <c r="B64" t="str">
        <f>Schools!BN9</f>
        <v>Andrew Jenkins</v>
      </c>
      <c r="C64">
        <f>Schools!BO9</f>
        <v>15</v>
      </c>
      <c r="D64" t="s">
        <v>110</v>
      </c>
      <c r="E64">
        <f>Schools!BP9</f>
        <v>89</v>
      </c>
      <c r="F64">
        <f>Schools!BQ9</f>
        <v>94.03</v>
      </c>
      <c r="G64">
        <f>Schools!BR9</f>
        <v>95.01</v>
      </c>
      <c r="H64">
        <f>Schools!BS9</f>
        <v>96.03</v>
      </c>
      <c r="I64" s="5">
        <f>Schools!BT9</f>
        <v>374.07000000000005</v>
      </c>
    </row>
    <row r="65" spans="1:9" ht="15.75">
      <c r="A65">
        <f t="shared" si="0"/>
        <v>63</v>
      </c>
      <c r="B65" t="str">
        <f>Schools!BN3</f>
        <v>Ibby Lee</v>
      </c>
      <c r="C65">
        <f>Schools!BO3</f>
        <v>18</v>
      </c>
      <c r="D65" t="s">
        <v>110</v>
      </c>
      <c r="E65">
        <f>Schools!BP3</f>
        <v>94.02</v>
      </c>
      <c r="F65">
        <f>Schools!BQ3</f>
        <v>93.01</v>
      </c>
      <c r="G65">
        <f>Schools!BR3</f>
        <v>92.02</v>
      </c>
      <c r="H65">
        <f>Schools!BS3</f>
        <v>95.01</v>
      </c>
      <c r="I65" s="5">
        <f>Schools!BT3</f>
        <v>374.06</v>
      </c>
    </row>
    <row r="66" spans="1:9" ht="15.75">
      <c r="A66">
        <f t="shared" si="0"/>
        <v>64</v>
      </c>
      <c r="B66" t="str">
        <f>Schools!DJ10</f>
        <v>Sarah Rorinson</v>
      </c>
      <c r="C66">
        <f>Schools!DK10</f>
        <v>14</v>
      </c>
      <c r="D66" t="s">
        <v>165</v>
      </c>
      <c r="E66">
        <f>Schools!DL10</f>
        <v>94.02</v>
      </c>
      <c r="F66">
        <f>Schools!DM10</f>
        <v>94.04</v>
      </c>
      <c r="G66">
        <f>Schools!DN10</f>
        <v>94.05</v>
      </c>
      <c r="H66">
        <f>Schools!DO10</f>
        <v>91.01</v>
      </c>
      <c r="I66" s="5">
        <f>Schools!DP10</f>
        <v>373.12</v>
      </c>
    </row>
    <row r="67" spans="1:9" ht="15.75">
      <c r="A67">
        <f t="shared" si="0"/>
        <v>65</v>
      </c>
      <c r="B67" t="str">
        <f>Schools!AP3</f>
        <v>Nick Welch </v>
      </c>
      <c r="C67">
        <f>Schools!AQ3</f>
        <v>17</v>
      </c>
      <c r="D67" t="s">
        <v>83</v>
      </c>
      <c r="E67">
        <f>Schools!AR3</f>
        <v>92.02</v>
      </c>
      <c r="F67">
        <f>Schools!AS3</f>
        <v>95.03</v>
      </c>
      <c r="G67">
        <f>Schools!AT3</f>
        <v>94.03</v>
      </c>
      <c r="H67">
        <f>Schools!AU3</f>
        <v>92.01</v>
      </c>
      <c r="I67" s="5">
        <f>Schools!AV3</f>
        <v>373.09000000000003</v>
      </c>
    </row>
    <row r="68" spans="1:9" ht="15.75">
      <c r="A68">
        <f t="shared" si="0"/>
        <v>66</v>
      </c>
      <c r="B68" t="str">
        <f>Schools!AX6</f>
        <v>Alex Smith</v>
      </c>
      <c r="C68">
        <f>Schools!AY6</f>
        <v>17</v>
      </c>
      <c r="D68" t="s">
        <v>98</v>
      </c>
      <c r="E68">
        <f>Schools!AZ6</f>
        <v>94.03</v>
      </c>
      <c r="F68">
        <f>Schools!BA6</f>
        <v>93.02</v>
      </c>
      <c r="G68">
        <f>Schools!BB6</f>
        <v>91.01</v>
      </c>
      <c r="H68">
        <f>Schools!BC6</f>
        <v>95.03</v>
      </c>
      <c r="I68" s="5">
        <f>Schools!BD6</f>
        <v>373.09000000000003</v>
      </c>
    </row>
    <row r="69" spans="1:9" ht="15.75">
      <c r="A69">
        <f aca="true" t="shared" si="1" ref="A69:A132">A68+1</f>
        <v>67</v>
      </c>
      <c r="B69" t="str">
        <f>Schools!DR3</f>
        <v>Harriett Bramwell</v>
      </c>
      <c r="C69">
        <f>Schools!DS3</f>
        <v>17</v>
      </c>
      <c r="D69" t="s">
        <v>174</v>
      </c>
      <c r="E69">
        <f>Schools!DT3</f>
        <v>93.02</v>
      </c>
      <c r="F69">
        <f>Schools!DU3</f>
        <v>93.02</v>
      </c>
      <c r="G69">
        <f>Schools!DV3</f>
        <v>93.02</v>
      </c>
      <c r="H69">
        <f>Schools!DW3</f>
        <v>94.03</v>
      </c>
      <c r="I69" s="5">
        <f>Schools!DX3</f>
        <v>373.09000000000003</v>
      </c>
    </row>
    <row r="70" spans="1:9" ht="15.75">
      <c r="A70">
        <f t="shared" si="1"/>
        <v>68</v>
      </c>
      <c r="B70" t="str">
        <f>Schools!BN5</f>
        <v>Harry Vaughn-Johnson</v>
      </c>
      <c r="C70">
        <f>Schools!BO5</f>
        <v>16</v>
      </c>
      <c r="D70" t="s">
        <v>110</v>
      </c>
      <c r="E70">
        <f>Schools!BP5</f>
        <v>93.03</v>
      </c>
      <c r="F70">
        <f>Schools!BQ5</f>
        <v>93.01</v>
      </c>
      <c r="G70">
        <f>Schools!BR5</f>
        <v>94.03</v>
      </c>
      <c r="H70">
        <f>Schools!BS5</f>
        <v>93.01</v>
      </c>
      <c r="I70" s="5">
        <f>Schools!BT5</f>
        <v>373.08000000000004</v>
      </c>
    </row>
    <row r="71" spans="1:9" ht="15.75">
      <c r="A71">
        <f t="shared" si="1"/>
        <v>69</v>
      </c>
      <c r="B71" t="str">
        <f>Schools!CL3</f>
        <v>O Bunchanan</v>
      </c>
      <c r="C71">
        <f>Schools!CM3</f>
        <v>16</v>
      </c>
      <c r="D71" t="s">
        <v>235</v>
      </c>
      <c r="E71">
        <f>Schools!CN3</f>
        <v>91.01</v>
      </c>
      <c r="F71">
        <f>Schools!CO3</f>
        <v>94.04</v>
      </c>
      <c r="G71">
        <f>Schools!CP3</f>
        <v>93.01</v>
      </c>
      <c r="H71">
        <f>Schools!CQ3</f>
        <v>95.02</v>
      </c>
      <c r="I71" s="5">
        <f>Schools!CR3</f>
        <v>373.08</v>
      </c>
    </row>
    <row r="72" spans="1:9" ht="15.75">
      <c r="A72">
        <f t="shared" si="1"/>
        <v>70</v>
      </c>
      <c r="B72" t="str">
        <f>Schools!B17</f>
        <v>Will Sheng</v>
      </c>
      <c r="C72">
        <f>Schools!C17</f>
        <v>15</v>
      </c>
      <c r="D72" t="s">
        <v>232</v>
      </c>
      <c r="E72">
        <f>Schools!D17</f>
        <v>92.02</v>
      </c>
      <c r="F72">
        <f>Schools!E17</f>
        <v>96.01</v>
      </c>
      <c r="G72">
        <f>Schools!F17</f>
        <v>95.01</v>
      </c>
      <c r="H72">
        <f>Schools!G17</f>
        <v>90.01</v>
      </c>
      <c r="I72" s="5">
        <f>Schools!H17</f>
        <v>373.05</v>
      </c>
    </row>
    <row r="73" spans="1:9" ht="15.75">
      <c r="A73">
        <f t="shared" si="1"/>
        <v>71</v>
      </c>
      <c r="B73" t="str">
        <f>Schools!EP6</f>
        <v>Abi Gibbs</v>
      </c>
      <c r="C73">
        <f>Schools!EQ6</f>
        <v>14</v>
      </c>
      <c r="D73" t="s">
        <v>200</v>
      </c>
      <c r="E73">
        <f>Schools!ER6</f>
        <v>96.04</v>
      </c>
      <c r="F73">
        <f>Schools!ES6</f>
        <v>94.04</v>
      </c>
      <c r="G73">
        <f>Schools!ET6</f>
        <v>91.01</v>
      </c>
      <c r="H73">
        <f>Schools!EU6</f>
        <v>91</v>
      </c>
      <c r="I73" s="5">
        <f>Schools!EV6</f>
        <v>372.09000000000003</v>
      </c>
    </row>
    <row r="74" spans="1:9" ht="15.75">
      <c r="A74">
        <f t="shared" si="1"/>
        <v>72</v>
      </c>
      <c r="B74" t="str">
        <f>Schools!J21</f>
        <v>Allesandra French</v>
      </c>
      <c r="C74">
        <f>Schools!K21</f>
        <v>14</v>
      </c>
      <c r="D74" t="s">
        <v>233</v>
      </c>
      <c r="E74">
        <f>Schools!L21</f>
        <v>93.02</v>
      </c>
      <c r="F74">
        <f>Schools!M21</f>
        <v>97.04</v>
      </c>
      <c r="G74">
        <f>Schools!N21</f>
        <v>90</v>
      </c>
      <c r="H74">
        <f>Schools!O21</f>
        <v>92.01</v>
      </c>
      <c r="I74" s="5">
        <f>Schools!P21</f>
        <v>372.07</v>
      </c>
    </row>
    <row r="75" spans="1:9" ht="15.75">
      <c r="A75">
        <f t="shared" si="1"/>
        <v>73</v>
      </c>
      <c r="B75" t="str">
        <f>Schools!EH4</f>
        <v>Miles Horton-Baker</v>
      </c>
      <c r="C75">
        <f>Schools!EI4</f>
        <v>17</v>
      </c>
      <c r="D75" t="s">
        <v>187</v>
      </c>
      <c r="E75">
        <f>Schools!EJ4</f>
        <v>92</v>
      </c>
      <c r="F75">
        <f>Schools!EK4</f>
        <v>94.03</v>
      </c>
      <c r="G75">
        <f>Schools!EL4</f>
        <v>93.02</v>
      </c>
      <c r="H75">
        <f>Schools!EM4</f>
        <v>93.01</v>
      </c>
      <c r="I75" s="5">
        <f>Schools!EN4</f>
        <v>372.06</v>
      </c>
    </row>
    <row r="76" spans="1:9" ht="15.75">
      <c r="A76">
        <f t="shared" si="1"/>
        <v>74</v>
      </c>
      <c r="B76" t="str">
        <f>Schools!BV3</f>
        <v>Alex Ross</v>
      </c>
      <c r="C76">
        <f>Schools!BW3</f>
        <v>17</v>
      </c>
      <c r="D76" t="s">
        <v>118</v>
      </c>
      <c r="E76">
        <f>Schools!BX3</f>
        <v>91.01</v>
      </c>
      <c r="F76">
        <f>Schools!BY3</f>
        <v>92.02</v>
      </c>
      <c r="G76">
        <f>Schools!BZ3</f>
        <v>94.05</v>
      </c>
      <c r="H76">
        <f>Schools!CA3</f>
        <v>94.03</v>
      </c>
      <c r="I76" s="5">
        <f>Schools!CB3</f>
        <v>371.11</v>
      </c>
    </row>
    <row r="77" spans="1:9" ht="15.75">
      <c r="A77">
        <f t="shared" si="1"/>
        <v>75</v>
      </c>
      <c r="B77" t="str">
        <f>Schools!FF8</f>
        <v>James Taylor</v>
      </c>
      <c r="C77">
        <f>Schools!FG8</f>
        <v>15</v>
      </c>
      <c r="D77" t="s">
        <v>237</v>
      </c>
      <c r="E77">
        <f>Schools!FH8</f>
        <v>94.04</v>
      </c>
      <c r="F77">
        <f>Schools!FI8</f>
        <v>90.01</v>
      </c>
      <c r="G77">
        <f>Schools!FJ8</f>
        <v>94.03</v>
      </c>
      <c r="H77">
        <f>Schools!FK8</f>
        <v>93.03</v>
      </c>
      <c r="I77" s="5">
        <f>Schools!FL8</f>
        <v>371.11</v>
      </c>
    </row>
    <row r="78" spans="1:9" ht="15.75">
      <c r="A78">
        <f t="shared" si="1"/>
        <v>76</v>
      </c>
      <c r="B78" t="str">
        <f>Schools!BN8</f>
        <v>Jason Kellinger</v>
      </c>
      <c r="C78">
        <f>Schools!BO8</f>
        <v>15</v>
      </c>
      <c r="D78" t="s">
        <v>110</v>
      </c>
      <c r="E78">
        <f>Schools!BP8</f>
        <v>89</v>
      </c>
      <c r="F78">
        <f>Schools!BQ8</f>
        <v>90.02</v>
      </c>
      <c r="G78">
        <f>Schools!BR8</f>
        <v>95.04</v>
      </c>
      <c r="H78">
        <f>Schools!BS8</f>
        <v>97.03</v>
      </c>
      <c r="I78" s="5">
        <f>Schools!BT8</f>
        <v>371.09000000000003</v>
      </c>
    </row>
    <row r="79" spans="1:9" ht="15.75">
      <c r="A79">
        <f t="shared" si="1"/>
        <v>77</v>
      </c>
      <c r="B79" t="str">
        <f>Schools!DZ5</f>
        <v>Thomas Craig-Fleming</v>
      </c>
      <c r="C79">
        <f>Schools!EA5</f>
        <v>14</v>
      </c>
      <c r="D79" t="s">
        <v>179</v>
      </c>
      <c r="E79">
        <f>Schools!EB5</f>
        <v>94.03</v>
      </c>
      <c r="F79">
        <f>Schools!EC5</f>
        <v>90</v>
      </c>
      <c r="G79">
        <f>Schools!ED5</f>
        <v>93.03</v>
      </c>
      <c r="H79">
        <f>Schools!EE5</f>
        <v>94.03</v>
      </c>
      <c r="I79" s="5">
        <f>Schools!EF5</f>
        <v>371.09000000000003</v>
      </c>
    </row>
    <row r="80" spans="1:9" ht="15.75">
      <c r="A80">
        <f t="shared" si="1"/>
        <v>78</v>
      </c>
      <c r="B80" t="str">
        <f>Schools!CD8</f>
        <v>Will Shorrocks</v>
      </c>
      <c r="C80">
        <f>Schools!CE8</f>
        <v>14</v>
      </c>
      <c r="D80" t="s">
        <v>127</v>
      </c>
      <c r="E80">
        <f>Schools!CF8</f>
        <v>90.02</v>
      </c>
      <c r="F80">
        <f>Schools!CG8</f>
        <v>93.02</v>
      </c>
      <c r="G80">
        <f>Schools!CH8</f>
        <v>92.03</v>
      </c>
      <c r="H80">
        <f>Schools!CI8</f>
        <v>96.02</v>
      </c>
      <c r="I80" s="5">
        <f>Schools!CJ8</f>
        <v>371.09</v>
      </c>
    </row>
    <row r="81" spans="1:9" ht="15.75">
      <c r="A81">
        <f t="shared" si="1"/>
        <v>79</v>
      </c>
      <c r="B81" t="str">
        <f>Schools!AH6</f>
        <v>Casper Dingerkus</v>
      </c>
      <c r="C81">
        <f>Schools!AI6</f>
        <v>17</v>
      </c>
      <c r="D81" t="s">
        <v>71</v>
      </c>
      <c r="E81">
        <f>Schools!AJ6</f>
        <v>90.01</v>
      </c>
      <c r="F81">
        <f>Schools!AK6</f>
        <v>95.02</v>
      </c>
      <c r="G81">
        <f>Schools!AL6</f>
        <v>91.01</v>
      </c>
      <c r="H81">
        <f>Schools!AM6</f>
        <v>95.02</v>
      </c>
      <c r="I81" s="5">
        <f>Schools!AN6</f>
        <v>371.06</v>
      </c>
    </row>
    <row r="82" spans="1:9" ht="15.75">
      <c r="A82">
        <f t="shared" si="1"/>
        <v>80</v>
      </c>
      <c r="B82" t="str">
        <f>Schools!DJ8</f>
        <v>Daniel Wu</v>
      </c>
      <c r="C82">
        <f>Schools!DK8</f>
        <v>16</v>
      </c>
      <c r="D82" t="s">
        <v>165</v>
      </c>
      <c r="E82">
        <f>Schools!DL8</f>
        <v>95.04</v>
      </c>
      <c r="F82">
        <f>Schools!DM8</f>
        <v>91.01</v>
      </c>
      <c r="G82">
        <f>Schools!DN8</f>
        <v>90.02</v>
      </c>
      <c r="H82">
        <f>Schools!DO8</f>
        <v>94.03</v>
      </c>
      <c r="I82" s="5">
        <f>Schools!DP8</f>
        <v>370.1</v>
      </c>
    </row>
    <row r="83" spans="1:9" ht="15.75">
      <c r="A83">
        <f t="shared" si="1"/>
        <v>81</v>
      </c>
      <c r="B83" t="str">
        <f>Schools!DZ9</f>
        <v>Daryna Tryndiuk</v>
      </c>
      <c r="C83">
        <f>Schools!EA9</f>
        <v>17</v>
      </c>
      <c r="D83" t="s">
        <v>179</v>
      </c>
      <c r="E83">
        <f>Schools!EB9</f>
        <v>92.01</v>
      </c>
      <c r="F83">
        <f>Schools!EC9</f>
        <v>90.01</v>
      </c>
      <c r="G83">
        <f>Schools!ED9</f>
        <v>93.02</v>
      </c>
      <c r="H83">
        <f>Schools!EE9</f>
        <v>95.04</v>
      </c>
      <c r="I83" s="5">
        <f>Schools!EF9</f>
        <v>370.08000000000004</v>
      </c>
    </row>
    <row r="84" spans="1:9" ht="15.75">
      <c r="A84">
        <f t="shared" si="1"/>
        <v>82</v>
      </c>
      <c r="B84" t="str">
        <f>Schools!R3</f>
        <v>Harry Geeson</v>
      </c>
      <c r="C84">
        <f>Schools!S3</f>
        <v>17</v>
      </c>
      <c r="D84" t="s">
        <v>53</v>
      </c>
      <c r="E84">
        <f>Schools!T3</f>
        <v>93.02</v>
      </c>
      <c r="F84">
        <f>Schools!U3</f>
        <v>94.03</v>
      </c>
      <c r="G84">
        <f>Schools!V3</f>
        <v>94.02</v>
      </c>
      <c r="H84">
        <f>Schools!W3</f>
        <v>89.01</v>
      </c>
      <c r="I84" s="5">
        <f>Schools!X3</f>
        <v>370.08</v>
      </c>
    </row>
    <row r="85" spans="1:9" ht="15.75">
      <c r="A85">
        <f t="shared" si="1"/>
        <v>83</v>
      </c>
      <c r="B85" t="str">
        <f>Schools!J5</f>
        <v>Vikram Sengupta</v>
      </c>
      <c r="C85">
        <f>Schools!K5</f>
        <v>17</v>
      </c>
      <c r="D85" t="s">
        <v>233</v>
      </c>
      <c r="E85">
        <f>Schools!L5</f>
        <v>92.01</v>
      </c>
      <c r="F85">
        <f>Schools!M5</f>
        <v>91.01</v>
      </c>
      <c r="G85">
        <f>Schools!N5</f>
        <v>95.02</v>
      </c>
      <c r="H85">
        <f>Schools!O5</f>
        <v>92.02</v>
      </c>
      <c r="I85" s="5">
        <f>Schools!P5</f>
        <v>370.06</v>
      </c>
    </row>
    <row r="86" spans="1:9" ht="15.75">
      <c r="A86">
        <f t="shared" si="1"/>
        <v>84</v>
      </c>
      <c r="B86" t="str">
        <f>Schools!DJ9</f>
        <v>Janes Knowles</v>
      </c>
      <c r="C86">
        <f>Schools!DK9</f>
        <v>16</v>
      </c>
      <c r="D86" t="s">
        <v>165</v>
      </c>
      <c r="E86">
        <f>Schools!DL9</f>
        <v>93.02</v>
      </c>
      <c r="F86">
        <f>Schools!DM9</f>
        <v>88.01</v>
      </c>
      <c r="G86">
        <f>Schools!DN9</f>
        <v>93.01</v>
      </c>
      <c r="H86">
        <f>Schools!DO9</f>
        <v>96.02</v>
      </c>
      <c r="I86" s="5">
        <f>Schools!DP9</f>
        <v>370.06</v>
      </c>
    </row>
    <row r="87" spans="1:9" ht="15.75">
      <c r="A87">
        <f t="shared" si="1"/>
        <v>85</v>
      </c>
      <c r="B87" t="str">
        <f>Schools!EP7</f>
        <v>Daisy Armstrong</v>
      </c>
      <c r="C87">
        <f>Schools!EQ7</f>
        <v>15</v>
      </c>
      <c r="D87" t="s">
        <v>200</v>
      </c>
      <c r="E87">
        <f>Schools!ER7</f>
        <v>90.02</v>
      </c>
      <c r="F87">
        <f>Schools!ES7</f>
        <v>91</v>
      </c>
      <c r="G87">
        <f>Schools!ET7</f>
        <v>94.02</v>
      </c>
      <c r="H87">
        <f>Schools!EU7</f>
        <v>95.02</v>
      </c>
      <c r="I87" s="5">
        <f>Schools!EV7</f>
        <v>370.05999999999995</v>
      </c>
    </row>
    <row r="88" spans="1:9" ht="15.75">
      <c r="A88">
        <f t="shared" si="1"/>
        <v>86</v>
      </c>
      <c r="B88" t="str">
        <f>Schools!CT11</f>
        <v>Alban Fenn</v>
      </c>
      <c r="C88">
        <f>Schools!CU11</f>
        <v>15</v>
      </c>
      <c r="D88" t="s">
        <v>144</v>
      </c>
      <c r="E88">
        <f>Schools!CV11</f>
        <v>93.02</v>
      </c>
      <c r="F88">
        <f>Schools!CW11</f>
        <v>91.01</v>
      </c>
      <c r="G88">
        <f>Schools!CX11</f>
        <v>95.01</v>
      </c>
      <c r="H88">
        <f>Schools!CY11</f>
        <v>91.01</v>
      </c>
      <c r="I88" s="5">
        <f>Schools!CZ11</f>
        <v>370.05</v>
      </c>
    </row>
    <row r="89" spans="1:9" ht="15.75">
      <c r="A89">
        <f t="shared" si="1"/>
        <v>87</v>
      </c>
      <c r="B89" t="str">
        <f>Schools!BF4</f>
        <v>Velko Velev</v>
      </c>
      <c r="C89">
        <f>Schools!BG4</f>
        <v>17</v>
      </c>
      <c r="D89" t="s">
        <v>105</v>
      </c>
      <c r="E89">
        <f>Schools!BH4</f>
        <v>93.04</v>
      </c>
      <c r="F89">
        <f>Schools!BI4</f>
        <v>91.01</v>
      </c>
      <c r="G89">
        <f>Schools!BJ4</f>
        <v>93.02</v>
      </c>
      <c r="H89">
        <f>Schools!BK4</f>
        <v>92.03</v>
      </c>
      <c r="I89" s="5">
        <f>Schools!BL4</f>
        <v>369.1</v>
      </c>
    </row>
    <row r="90" spans="1:9" ht="15.75">
      <c r="A90">
        <f t="shared" si="1"/>
        <v>88</v>
      </c>
      <c r="B90" t="str">
        <f>Schools!CT8</f>
        <v>Sam Sax</v>
      </c>
      <c r="C90">
        <f>Schools!CU8</f>
        <v>16</v>
      </c>
      <c r="D90" t="s">
        <v>144</v>
      </c>
      <c r="E90">
        <f>Schools!CV8</f>
        <v>91.01</v>
      </c>
      <c r="F90">
        <f>Schools!CW8</f>
        <v>92.03</v>
      </c>
      <c r="G90">
        <f>Schools!CX8</f>
        <v>92.02</v>
      </c>
      <c r="H90">
        <f>Schools!CY8</f>
        <v>94.02</v>
      </c>
      <c r="I90" s="5">
        <f>Schools!CZ8</f>
        <v>369.08</v>
      </c>
    </row>
    <row r="91" spans="1:9" ht="15.75">
      <c r="A91">
        <f t="shared" si="1"/>
        <v>89</v>
      </c>
      <c r="B91" t="str">
        <f>Schools!EP8</f>
        <v>Max Pybus</v>
      </c>
      <c r="C91">
        <f>Schools!EQ8</f>
        <v>17</v>
      </c>
      <c r="D91" t="s">
        <v>200</v>
      </c>
      <c r="E91">
        <f>Schools!ER8</f>
        <v>87</v>
      </c>
      <c r="F91">
        <f>Schools!ES8</f>
        <v>92.02</v>
      </c>
      <c r="G91">
        <f>Schools!ET8</f>
        <v>94.02</v>
      </c>
      <c r="H91">
        <f>Schools!EU8</f>
        <v>96.04</v>
      </c>
      <c r="I91" s="5">
        <f>Schools!EV8</f>
        <v>369.08</v>
      </c>
    </row>
    <row r="92" spans="1:9" ht="15.75">
      <c r="A92">
        <f t="shared" si="1"/>
        <v>90</v>
      </c>
      <c r="B92" t="str">
        <f>Schools!Z12</f>
        <v>Alex Todd</v>
      </c>
      <c r="C92">
        <f>Schools!AA12</f>
        <v>15</v>
      </c>
      <c r="D92" t="s">
        <v>234</v>
      </c>
      <c r="E92">
        <f>Schools!AB12</f>
        <v>93.02</v>
      </c>
      <c r="F92">
        <f>Schools!AC12</f>
        <v>90.02</v>
      </c>
      <c r="G92">
        <f>Schools!AD12</f>
        <v>93.01</v>
      </c>
      <c r="H92">
        <f>Schools!AE12</f>
        <v>93.02</v>
      </c>
      <c r="I92" s="5">
        <f>Schools!AF12</f>
        <v>369.07</v>
      </c>
    </row>
    <row r="93" spans="1:9" ht="15.75">
      <c r="A93">
        <f t="shared" si="1"/>
        <v>91</v>
      </c>
      <c r="B93" t="str">
        <f>Schools!EP5</f>
        <v>James Fox</v>
      </c>
      <c r="C93">
        <f>Schools!EQ5</f>
        <v>16</v>
      </c>
      <c r="D93" t="s">
        <v>200</v>
      </c>
      <c r="E93">
        <f>Schools!ER5</f>
        <v>94.03</v>
      </c>
      <c r="F93">
        <f>Schools!ES5</f>
        <v>94.02</v>
      </c>
      <c r="G93">
        <f>Schools!ET5</f>
        <v>90.01</v>
      </c>
      <c r="H93">
        <f>Schools!EU5</f>
        <v>91.01</v>
      </c>
      <c r="I93" s="5">
        <f>Schools!EV5</f>
        <v>369.07</v>
      </c>
    </row>
    <row r="94" spans="1:9" ht="15.75">
      <c r="A94">
        <f t="shared" si="1"/>
        <v>92</v>
      </c>
      <c r="B94" t="str">
        <f>Schools!DB9</f>
        <v>Leila Hollingsworth</v>
      </c>
      <c r="C94">
        <f>Schools!DC9</f>
        <v>15</v>
      </c>
      <c r="D94" t="s">
        <v>236</v>
      </c>
      <c r="E94">
        <f>Schools!DD9</f>
        <v>95.04</v>
      </c>
      <c r="F94">
        <f>Schools!DE9</f>
        <v>93.01</v>
      </c>
      <c r="G94">
        <f>Schools!DF9</f>
        <v>93.01</v>
      </c>
      <c r="H94">
        <f>Schools!DG9</f>
        <v>88</v>
      </c>
      <c r="I94" s="5">
        <f>Schools!DH9</f>
        <v>369.06</v>
      </c>
    </row>
    <row r="95" spans="1:9" ht="15.75">
      <c r="A95">
        <f t="shared" si="1"/>
        <v>93</v>
      </c>
      <c r="B95" t="str">
        <f>Schools!Z7</f>
        <v>James Duffy</v>
      </c>
      <c r="C95">
        <f>Schools!AA7</f>
        <v>14</v>
      </c>
      <c r="D95" t="s">
        <v>234</v>
      </c>
      <c r="E95">
        <f>Schools!AB7</f>
        <v>91.03</v>
      </c>
      <c r="F95">
        <f>Schools!AC7</f>
        <v>94.01</v>
      </c>
      <c r="G95">
        <f>Schools!AD7</f>
        <v>91</v>
      </c>
      <c r="H95">
        <f>Schools!AE7</f>
        <v>92.03</v>
      </c>
      <c r="I95" s="5">
        <f>Schools!AF7</f>
        <v>368.07000000000005</v>
      </c>
    </row>
    <row r="96" spans="1:9" ht="15.75">
      <c r="A96">
        <f t="shared" si="1"/>
        <v>94</v>
      </c>
      <c r="B96" t="str">
        <f>Schools!R4</f>
        <v>Leo Whitfield</v>
      </c>
      <c r="C96">
        <f>Schools!S4</f>
        <v>17</v>
      </c>
      <c r="D96" t="s">
        <v>53</v>
      </c>
      <c r="E96">
        <f>Schools!T4</f>
        <v>91.02</v>
      </c>
      <c r="F96">
        <f>Schools!U4</f>
        <v>94.02</v>
      </c>
      <c r="G96">
        <f>Schools!V4</f>
        <v>89.02</v>
      </c>
      <c r="H96">
        <f>Schools!W4</f>
        <v>94.01</v>
      </c>
      <c r="I96" s="5">
        <f>Schools!X4</f>
        <v>368.07</v>
      </c>
    </row>
    <row r="97" spans="1:9" ht="15.75">
      <c r="A97">
        <f t="shared" si="1"/>
        <v>95</v>
      </c>
      <c r="B97" t="str">
        <f>Schools!AP14</f>
        <v>Will Edwards </v>
      </c>
      <c r="C97">
        <f>Schools!AQ14</f>
        <v>17</v>
      </c>
      <c r="D97" t="s">
        <v>83</v>
      </c>
      <c r="E97">
        <f>Schools!AR14</f>
        <v>94</v>
      </c>
      <c r="F97">
        <f>Schools!AS14</f>
        <v>88.01</v>
      </c>
      <c r="G97">
        <f>Schools!AT14</f>
        <v>93.04</v>
      </c>
      <c r="H97">
        <f>Schools!AU14</f>
        <v>93.02</v>
      </c>
      <c r="I97" s="5">
        <f>Schools!AV14</f>
        <v>368.07</v>
      </c>
    </row>
    <row r="98" spans="1:9" ht="15.75">
      <c r="A98">
        <f t="shared" si="1"/>
        <v>96</v>
      </c>
      <c r="B98" t="str">
        <f>Schools!Z11</f>
        <v>Tristan Tancred</v>
      </c>
      <c r="C98">
        <f>Schools!AA11</f>
        <v>14</v>
      </c>
      <c r="D98" t="s">
        <v>234</v>
      </c>
      <c r="E98">
        <f>Schools!AB11</f>
        <v>90.01</v>
      </c>
      <c r="F98">
        <f>Schools!AC11</f>
        <v>87</v>
      </c>
      <c r="G98">
        <f>Schools!AD11</f>
        <v>94.01</v>
      </c>
      <c r="H98">
        <f>Schools!AE11</f>
        <v>97.04</v>
      </c>
      <c r="I98" s="5">
        <f>Schools!AF11</f>
        <v>368.06</v>
      </c>
    </row>
    <row r="99" spans="1:9" ht="15.75">
      <c r="A99">
        <f t="shared" si="1"/>
        <v>97</v>
      </c>
      <c r="B99" t="str">
        <f>Schools!DZ4</f>
        <v>Sophie Cleeve</v>
      </c>
      <c r="C99">
        <f>Schools!EA4</f>
        <v>17</v>
      </c>
      <c r="D99" t="s">
        <v>179</v>
      </c>
      <c r="E99">
        <f>Schools!EB4</f>
        <v>98.05</v>
      </c>
      <c r="F99">
        <f>Schools!EC4</f>
        <v>89</v>
      </c>
      <c r="G99">
        <f>Schools!ED4</f>
        <v>94.03</v>
      </c>
      <c r="H99">
        <f>Schools!EE4</f>
        <v>86.02</v>
      </c>
      <c r="I99" s="5">
        <f>Schools!EF4</f>
        <v>367.1</v>
      </c>
    </row>
    <row r="100" spans="1:9" ht="15.75">
      <c r="A100">
        <f t="shared" si="1"/>
        <v>98</v>
      </c>
      <c r="B100" t="str">
        <f>Schools!CD4</f>
        <v>James Hogge</v>
      </c>
      <c r="C100">
        <f>Schools!CE4</f>
        <v>17</v>
      </c>
      <c r="D100" t="s">
        <v>127</v>
      </c>
      <c r="E100">
        <f>Schools!CF4</f>
        <v>93.04</v>
      </c>
      <c r="F100">
        <f>Schools!CG4</f>
        <v>92.02</v>
      </c>
      <c r="G100">
        <f>Schools!CH4</f>
        <v>92.01</v>
      </c>
      <c r="H100">
        <f>Schools!CI4</f>
        <v>90</v>
      </c>
      <c r="I100" s="5">
        <f>Schools!CJ4</f>
        <v>367.07</v>
      </c>
    </row>
    <row r="101" spans="1:9" ht="15.75">
      <c r="A101">
        <f t="shared" si="1"/>
        <v>99</v>
      </c>
      <c r="B101" t="str">
        <f>Schools!DR6</f>
        <v>Ollie Taylor</v>
      </c>
      <c r="C101">
        <f>Schools!DS6</f>
        <v>15</v>
      </c>
      <c r="D101" t="s">
        <v>174</v>
      </c>
      <c r="E101">
        <f>Schools!DT6</f>
        <v>89.02</v>
      </c>
      <c r="F101">
        <f>Schools!DU6</f>
        <v>98.02</v>
      </c>
      <c r="G101">
        <f>Schools!DV6</f>
        <v>94.01</v>
      </c>
      <c r="H101">
        <f>Schools!DW6</f>
        <v>86.02</v>
      </c>
      <c r="I101" s="5">
        <f>Schools!DX6</f>
        <v>367.07</v>
      </c>
    </row>
    <row r="102" spans="1:9" ht="15.75">
      <c r="A102">
        <f t="shared" si="1"/>
        <v>100</v>
      </c>
      <c r="B102" t="str">
        <f>Schools!BF3</f>
        <v>Alice Stanley</v>
      </c>
      <c r="C102">
        <f>Schools!BG3</f>
        <v>17</v>
      </c>
      <c r="D102" t="s">
        <v>105</v>
      </c>
      <c r="E102">
        <f>Schools!BH3</f>
        <v>93.01</v>
      </c>
      <c r="F102">
        <f>Schools!BI3</f>
        <v>86</v>
      </c>
      <c r="G102">
        <f>Schools!BJ3</f>
        <v>95.03</v>
      </c>
      <c r="H102">
        <f>Schools!BK3</f>
        <v>93.03</v>
      </c>
      <c r="I102" s="5">
        <f>Schools!BL3</f>
        <v>367.06999999999994</v>
      </c>
    </row>
    <row r="103" spans="1:9" ht="15.75">
      <c r="A103">
        <f t="shared" si="1"/>
        <v>101</v>
      </c>
      <c r="B103" t="str">
        <f>Schools!B22</f>
        <v>Justin To</v>
      </c>
      <c r="C103">
        <f>Schools!C22</f>
        <v>15</v>
      </c>
      <c r="D103" t="s">
        <v>232</v>
      </c>
      <c r="E103">
        <f>Schools!D22</f>
        <v>95.02</v>
      </c>
      <c r="F103">
        <f>Schools!E22</f>
        <v>95.03</v>
      </c>
      <c r="G103">
        <f>Schools!F22</f>
        <v>90</v>
      </c>
      <c r="H103">
        <f>Schools!G22</f>
        <v>87.01</v>
      </c>
      <c r="I103" s="5">
        <f>Schools!H22</f>
        <v>367.06</v>
      </c>
    </row>
    <row r="104" spans="1:9" ht="15.75">
      <c r="A104">
        <f t="shared" si="1"/>
        <v>102</v>
      </c>
      <c r="B104" t="str">
        <f>Schools!BV8</f>
        <v>Chris Ye</v>
      </c>
      <c r="C104">
        <f>Schools!BW8</f>
        <v>17</v>
      </c>
      <c r="D104" t="s">
        <v>118</v>
      </c>
      <c r="E104">
        <f>Schools!BX8</f>
        <v>94.03</v>
      </c>
      <c r="F104">
        <f>Schools!BY8</f>
        <v>91.03</v>
      </c>
      <c r="G104">
        <f>Schools!BZ8</f>
        <v>90.03</v>
      </c>
      <c r="H104">
        <f>Schools!CA8</f>
        <v>91.01</v>
      </c>
      <c r="I104" s="5">
        <f>Schools!CB8</f>
        <v>366.1</v>
      </c>
    </row>
    <row r="105" spans="1:9" ht="15.75">
      <c r="A105">
        <f t="shared" si="1"/>
        <v>103</v>
      </c>
      <c r="B105" t="str">
        <f>Schools!AP6</f>
        <v>Grace Drew </v>
      </c>
      <c r="C105">
        <f>Schools!AQ6</f>
        <v>17</v>
      </c>
      <c r="D105" t="s">
        <v>83</v>
      </c>
      <c r="E105">
        <f>Schools!AR6</f>
        <v>90.02</v>
      </c>
      <c r="F105">
        <f>Schools!AS6</f>
        <v>92.01</v>
      </c>
      <c r="G105">
        <f>Schools!AT6</f>
        <v>91.01</v>
      </c>
      <c r="H105">
        <f>Schools!AU6</f>
        <v>93.03</v>
      </c>
      <c r="I105" s="5">
        <f>Schools!AV6</f>
        <v>366.07000000000005</v>
      </c>
    </row>
    <row r="106" spans="1:9" ht="15.75">
      <c r="A106">
        <f t="shared" si="1"/>
        <v>104</v>
      </c>
      <c r="B106" t="str">
        <f>Schools!BV5</f>
        <v>Charley Gillingwater</v>
      </c>
      <c r="C106">
        <f>Schools!BW5</f>
        <v>17</v>
      </c>
      <c r="D106" t="s">
        <v>118</v>
      </c>
      <c r="E106">
        <f>Schools!BX5</f>
        <v>95.01</v>
      </c>
      <c r="F106">
        <f>Schools!BY5</f>
        <v>92.02</v>
      </c>
      <c r="G106">
        <f>Schools!BZ5</f>
        <v>87.02</v>
      </c>
      <c r="H106">
        <f>Schools!CA5</f>
        <v>92.02</v>
      </c>
      <c r="I106" s="5">
        <f>Schools!CB5</f>
        <v>366.07</v>
      </c>
    </row>
    <row r="107" spans="1:9" ht="15.75">
      <c r="A107">
        <f t="shared" si="1"/>
        <v>105</v>
      </c>
      <c r="B107" t="str">
        <f>Schools!FF13</f>
        <v>Max Garrood</v>
      </c>
      <c r="C107">
        <f>Schools!FG13</f>
        <v>14</v>
      </c>
      <c r="D107" t="s">
        <v>237</v>
      </c>
      <c r="E107">
        <f>Schools!FH13</f>
        <v>92.01</v>
      </c>
      <c r="F107">
        <f>Schools!FI13</f>
        <v>94.03</v>
      </c>
      <c r="G107">
        <f>Schools!FJ13</f>
        <v>88</v>
      </c>
      <c r="H107">
        <f>Schools!FK13</f>
        <v>92</v>
      </c>
      <c r="I107" s="5">
        <f>Schools!FL13</f>
        <v>366.04</v>
      </c>
    </row>
    <row r="108" spans="1:9" ht="15.75">
      <c r="A108">
        <f t="shared" si="1"/>
        <v>106</v>
      </c>
      <c r="B108" t="str">
        <f>Schools!CT13</f>
        <v>Alex Laidlaw</v>
      </c>
      <c r="C108">
        <f>Schools!CU13</f>
        <v>14</v>
      </c>
      <c r="D108" t="s">
        <v>144</v>
      </c>
      <c r="E108">
        <f>Schools!CV13</f>
        <v>90.01</v>
      </c>
      <c r="F108">
        <f>Schools!CW13</f>
        <v>95.01</v>
      </c>
      <c r="G108">
        <f>Schools!CX13</f>
        <v>93.01</v>
      </c>
      <c r="H108">
        <f>Schools!CY13</f>
        <v>88</v>
      </c>
      <c r="I108" s="5">
        <f>Schools!CZ13</f>
        <v>366.03000000000003</v>
      </c>
    </row>
    <row r="109" spans="1:9" ht="15.75">
      <c r="A109">
        <f t="shared" si="1"/>
        <v>107</v>
      </c>
      <c r="B109" t="str">
        <f>Schools!EP4</f>
        <v>David Fox</v>
      </c>
      <c r="C109">
        <f>Schools!EQ4</f>
        <v>16</v>
      </c>
      <c r="D109" t="s">
        <v>200</v>
      </c>
      <c r="E109">
        <f>Schools!ER4</f>
        <v>90.01</v>
      </c>
      <c r="F109">
        <f>Schools!ES4</f>
        <v>89.02</v>
      </c>
      <c r="G109">
        <f>Schools!ET4</f>
        <v>93.02</v>
      </c>
      <c r="H109">
        <f>Schools!EU4</f>
        <v>93.03</v>
      </c>
      <c r="I109" s="5">
        <f>Schools!EV4</f>
        <v>365.08000000000004</v>
      </c>
    </row>
    <row r="110" spans="1:9" ht="15.75">
      <c r="A110">
        <f t="shared" si="1"/>
        <v>108</v>
      </c>
      <c r="B110" t="str">
        <f>Schools!CL4</f>
        <v>L Townshend</v>
      </c>
      <c r="C110">
        <f>Schools!CM4</f>
        <v>16</v>
      </c>
      <c r="D110" t="s">
        <v>235</v>
      </c>
      <c r="E110">
        <f>Schools!CN4</f>
        <v>89</v>
      </c>
      <c r="F110">
        <f>Schools!CO4</f>
        <v>92.03</v>
      </c>
      <c r="G110">
        <f>Schools!CP4</f>
        <v>87.01</v>
      </c>
      <c r="H110">
        <f>Schools!CQ4</f>
        <v>97.03</v>
      </c>
      <c r="I110" s="5">
        <f>Schools!CR4</f>
        <v>365.07000000000005</v>
      </c>
    </row>
    <row r="111" spans="1:9" ht="15.75">
      <c r="A111">
        <f t="shared" si="1"/>
        <v>109</v>
      </c>
      <c r="B111" t="str">
        <f>Schools!J7</f>
        <v>Lydia Balon</v>
      </c>
      <c r="C111">
        <f>Schools!K7</f>
        <v>16</v>
      </c>
      <c r="D111" t="s">
        <v>233</v>
      </c>
      <c r="E111">
        <f>Schools!L7</f>
        <v>90</v>
      </c>
      <c r="F111">
        <f>Schools!M7</f>
        <v>94.04</v>
      </c>
      <c r="G111">
        <f>Schools!N7</f>
        <v>93.01</v>
      </c>
      <c r="H111">
        <f>Schools!O7</f>
        <v>88.01</v>
      </c>
      <c r="I111" s="5">
        <f>Schools!P7</f>
        <v>365.06</v>
      </c>
    </row>
    <row r="112" spans="1:9" ht="15.75">
      <c r="A112">
        <f t="shared" si="1"/>
        <v>110</v>
      </c>
      <c r="B112" t="str">
        <f>Schools!CT9</f>
        <v>Alex Elkin</v>
      </c>
      <c r="C112">
        <f>Schools!CU9</f>
        <v>16</v>
      </c>
      <c r="D112" t="s">
        <v>144</v>
      </c>
      <c r="E112">
        <f>Schools!CV9</f>
        <v>94.02</v>
      </c>
      <c r="F112">
        <f>Schools!CW9</f>
        <v>91.02</v>
      </c>
      <c r="G112">
        <f>Schools!CX9</f>
        <v>92.01</v>
      </c>
      <c r="H112">
        <f>Schools!CY9</f>
        <v>88.01</v>
      </c>
      <c r="I112" s="5">
        <f>Schools!CZ9</f>
        <v>365.06</v>
      </c>
    </row>
    <row r="113" spans="1:9" ht="15.75">
      <c r="A113">
        <f t="shared" si="1"/>
        <v>111</v>
      </c>
      <c r="B113" t="str">
        <f>Schools!AP5</f>
        <v>Matt Talbot </v>
      </c>
      <c r="C113">
        <f>Schools!AQ5</f>
        <v>17</v>
      </c>
      <c r="D113" t="s">
        <v>83</v>
      </c>
      <c r="E113">
        <f>Schools!AR5</f>
        <v>89.01</v>
      </c>
      <c r="F113">
        <f>Schools!AS5</f>
        <v>90</v>
      </c>
      <c r="G113">
        <f>Schools!AT5</f>
        <v>93.03</v>
      </c>
      <c r="H113">
        <f>Schools!AU5</f>
        <v>93.01</v>
      </c>
      <c r="I113" s="5">
        <f>Schools!AV5</f>
        <v>365.04999999999995</v>
      </c>
    </row>
    <row r="114" spans="1:9" ht="15.75">
      <c r="A114">
        <f t="shared" si="1"/>
        <v>112</v>
      </c>
      <c r="B114" t="str">
        <f>Schools!EH7</f>
        <v>Lawrence Castle</v>
      </c>
      <c r="C114">
        <f>Schools!EI7</f>
        <v>15</v>
      </c>
      <c r="D114" t="s">
        <v>187</v>
      </c>
      <c r="E114">
        <f>Schools!EJ7</f>
        <v>95.01</v>
      </c>
      <c r="F114">
        <f>Schools!EK7</f>
        <v>89.02</v>
      </c>
      <c r="G114">
        <f>Schools!EL7</f>
        <v>94.01</v>
      </c>
      <c r="H114">
        <f>Schools!EM7</f>
        <v>87</v>
      </c>
      <c r="I114" s="5">
        <f>Schools!EN7</f>
        <v>365.04</v>
      </c>
    </row>
    <row r="115" spans="1:9" ht="15.75">
      <c r="A115">
        <f t="shared" si="1"/>
        <v>113</v>
      </c>
      <c r="B115" t="str">
        <f>Schools!BN6</f>
        <v>Ben Longcroft</v>
      </c>
      <c r="C115">
        <f>Schools!BO6</f>
        <v>16</v>
      </c>
      <c r="D115" t="s">
        <v>110</v>
      </c>
      <c r="E115">
        <f>Schools!BP6</f>
        <v>96.03</v>
      </c>
      <c r="F115">
        <f>Schools!BQ6</f>
        <v>92.01</v>
      </c>
      <c r="G115">
        <f>Schools!BR6</f>
        <v>91.03</v>
      </c>
      <c r="H115">
        <f>Schools!BS6</f>
        <v>85</v>
      </c>
      <c r="I115" s="5">
        <f>Schools!BT6</f>
        <v>364.07000000000005</v>
      </c>
    </row>
    <row r="116" spans="1:9" ht="15.75">
      <c r="A116">
        <f t="shared" si="1"/>
        <v>114</v>
      </c>
      <c r="B116" t="str">
        <f>Schools!CT5</f>
        <v>Patrick Roughton-Smith</v>
      </c>
      <c r="C116">
        <f>Schools!CU5</f>
        <v>17</v>
      </c>
      <c r="D116" t="s">
        <v>144</v>
      </c>
      <c r="E116">
        <f>Schools!CV5</f>
        <v>94.02</v>
      </c>
      <c r="F116">
        <f>Schools!CW5</f>
        <v>89.01</v>
      </c>
      <c r="G116">
        <f>Schools!CX5</f>
        <v>88</v>
      </c>
      <c r="H116">
        <f>Schools!CY5</f>
        <v>93.02</v>
      </c>
      <c r="I116" s="5">
        <f>Schools!CZ5</f>
        <v>364.04999999999995</v>
      </c>
    </row>
    <row r="117" spans="1:9" ht="15.75">
      <c r="A117">
        <f t="shared" si="1"/>
        <v>115</v>
      </c>
      <c r="B117" t="str">
        <f>Schools!J16</f>
        <v>Iona Woods</v>
      </c>
      <c r="C117">
        <f>Schools!K16</f>
        <v>15</v>
      </c>
      <c r="D117" t="s">
        <v>233</v>
      </c>
      <c r="E117">
        <f>Schools!L16</f>
        <v>89</v>
      </c>
      <c r="F117">
        <f>Schools!M16</f>
        <v>92.01</v>
      </c>
      <c r="G117">
        <f>Schools!N16</f>
        <v>94</v>
      </c>
      <c r="H117">
        <f>Schools!O16</f>
        <v>89.03</v>
      </c>
      <c r="I117" s="5">
        <f>Schools!P16</f>
        <v>364.03999999999996</v>
      </c>
    </row>
    <row r="118" spans="1:9" ht="15.75">
      <c r="A118">
        <f t="shared" si="1"/>
        <v>116</v>
      </c>
      <c r="B118" t="str">
        <f>Schools!EP3</f>
        <v>Angus Strudwick</v>
      </c>
      <c r="C118">
        <f>Schools!EQ3</f>
        <v>18</v>
      </c>
      <c r="D118" t="s">
        <v>200</v>
      </c>
      <c r="E118">
        <f>Schools!ER3</f>
        <v>89.01</v>
      </c>
      <c r="F118">
        <f>Schools!ES3</f>
        <v>91</v>
      </c>
      <c r="G118">
        <f>Schools!ET3</f>
        <v>93.01</v>
      </c>
      <c r="H118">
        <f>Schools!EU3</f>
        <v>91</v>
      </c>
      <c r="I118" s="5">
        <f>Schools!EV3</f>
        <v>364.02</v>
      </c>
    </row>
    <row r="119" spans="1:9" ht="15.75">
      <c r="A119">
        <f t="shared" si="1"/>
        <v>117</v>
      </c>
      <c r="B119" t="str">
        <f>Schools!AH10</f>
        <v>Alexander Rooney</v>
      </c>
      <c r="C119">
        <f>Schools!AI10</f>
        <v>17</v>
      </c>
      <c r="D119" t="s">
        <v>71</v>
      </c>
      <c r="E119">
        <f>Schools!AJ10</f>
        <v>93.04</v>
      </c>
      <c r="F119">
        <f>Schools!AK10</f>
        <v>92.01</v>
      </c>
      <c r="G119">
        <f>Schools!AL10</f>
        <v>88</v>
      </c>
      <c r="H119">
        <f>Schools!AM10</f>
        <v>90.01</v>
      </c>
      <c r="I119" s="5">
        <f>Schools!AN10</f>
        <v>363.06</v>
      </c>
    </row>
    <row r="120" spans="1:9" ht="15.75">
      <c r="A120">
        <f t="shared" si="1"/>
        <v>118</v>
      </c>
      <c r="B120" t="str">
        <f>Schools!BV9</f>
        <v>Youngjae Lee</v>
      </c>
      <c r="C120">
        <f>Schools!BW9</f>
        <v>17</v>
      </c>
      <c r="D120" t="s">
        <v>118</v>
      </c>
      <c r="E120">
        <f>Schools!BX9</f>
        <v>93.02</v>
      </c>
      <c r="F120">
        <f>Schools!BY9</f>
        <v>88.01</v>
      </c>
      <c r="G120">
        <f>Schools!BZ9</f>
        <v>90.02</v>
      </c>
      <c r="H120">
        <f>Schools!CA9</f>
        <v>92.01</v>
      </c>
      <c r="I120" s="5">
        <f>Schools!CB9</f>
        <v>363.06</v>
      </c>
    </row>
    <row r="121" spans="1:9" ht="15.75">
      <c r="A121">
        <f t="shared" si="1"/>
        <v>119</v>
      </c>
      <c r="B121" t="str">
        <f>Schools!AP4</f>
        <v>Ella Tew </v>
      </c>
      <c r="C121">
        <f>Schools!AQ4</f>
        <v>17</v>
      </c>
      <c r="D121" t="s">
        <v>83</v>
      </c>
      <c r="E121">
        <f>Schools!AR4</f>
        <v>90.01</v>
      </c>
      <c r="F121">
        <f>Schools!AS4</f>
        <v>92.01</v>
      </c>
      <c r="G121">
        <f>Schools!AT4</f>
        <v>88</v>
      </c>
      <c r="H121">
        <f>Schools!AU4</f>
        <v>93.03</v>
      </c>
      <c r="I121" s="5">
        <f>Schools!AV4</f>
        <v>363.04999999999995</v>
      </c>
    </row>
    <row r="122" spans="1:9" ht="15.75">
      <c r="A122">
        <f t="shared" si="1"/>
        <v>120</v>
      </c>
      <c r="B122" t="str">
        <f>Schools!CT7</f>
        <v>Jack Raynor</v>
      </c>
      <c r="C122">
        <f>Schools!CU7</f>
        <v>15</v>
      </c>
      <c r="D122" t="s">
        <v>144</v>
      </c>
      <c r="E122">
        <f>Schools!CV7</f>
        <v>91.01</v>
      </c>
      <c r="F122">
        <f>Schools!CW7</f>
        <v>91</v>
      </c>
      <c r="G122">
        <f>Schools!CX7</f>
        <v>92.02</v>
      </c>
      <c r="H122">
        <f>Schools!CY7</f>
        <v>89.02</v>
      </c>
      <c r="I122" s="5">
        <f>Schools!CZ7</f>
        <v>363.04999999999995</v>
      </c>
    </row>
    <row r="123" spans="1:9" ht="15.75">
      <c r="A123">
        <f t="shared" si="1"/>
        <v>121</v>
      </c>
      <c r="B123" t="str">
        <f>Schools!CL6</f>
        <v>A Davis</v>
      </c>
      <c r="C123">
        <f>Schools!CM6</f>
        <v>15</v>
      </c>
      <c r="D123" t="s">
        <v>235</v>
      </c>
      <c r="E123">
        <f>Schools!CN6</f>
        <v>91.01</v>
      </c>
      <c r="F123">
        <f>Schools!CO6</f>
        <v>93.02</v>
      </c>
      <c r="G123">
        <f>Schools!CP6</f>
        <v>87.01</v>
      </c>
      <c r="H123">
        <f>Schools!CQ6</f>
        <v>91.04</v>
      </c>
      <c r="I123" s="5">
        <f>Schools!CR6</f>
        <v>362.08000000000004</v>
      </c>
    </row>
    <row r="124" spans="1:9" ht="15.75">
      <c r="A124">
        <f t="shared" si="1"/>
        <v>122</v>
      </c>
      <c r="B124" t="str">
        <f>Schools!J3</f>
        <v>Andrew Hughs</v>
      </c>
      <c r="C124">
        <f>Schools!K3</f>
        <v>17</v>
      </c>
      <c r="D124" t="s">
        <v>233</v>
      </c>
      <c r="E124">
        <f>Schools!L3</f>
        <v>95.02</v>
      </c>
      <c r="F124">
        <f>Schools!M3</f>
        <v>89</v>
      </c>
      <c r="G124">
        <f>Schools!N3</f>
        <v>88.02</v>
      </c>
      <c r="H124">
        <f>Schools!O3</f>
        <v>90.01</v>
      </c>
      <c r="I124" s="5">
        <f>Schools!P3</f>
        <v>362.04999999999995</v>
      </c>
    </row>
    <row r="125" spans="1:9" ht="15.75">
      <c r="A125">
        <f t="shared" si="1"/>
        <v>123</v>
      </c>
      <c r="B125" t="str">
        <f>Schools!BV4</f>
        <v>Sevan Vlieghe</v>
      </c>
      <c r="C125">
        <f>Schools!BW4</f>
        <v>15</v>
      </c>
      <c r="D125" t="s">
        <v>118</v>
      </c>
      <c r="E125">
        <f>Schools!BX4</f>
        <v>92.02</v>
      </c>
      <c r="F125">
        <f>Schools!BY4</f>
        <v>90</v>
      </c>
      <c r="G125">
        <f>Schools!BZ4</f>
        <v>90.02</v>
      </c>
      <c r="H125">
        <f>Schools!CA4</f>
        <v>90.01</v>
      </c>
      <c r="I125" s="5">
        <f>Schools!CB4</f>
        <v>362.04999999999995</v>
      </c>
    </row>
    <row r="126" spans="1:9" ht="15.75">
      <c r="A126">
        <f t="shared" si="1"/>
        <v>124</v>
      </c>
      <c r="B126" t="str">
        <f>Schools!CT4</f>
        <v>Finn Burbanks</v>
      </c>
      <c r="C126">
        <f>Schools!CU4</f>
        <v>17</v>
      </c>
      <c r="D126" t="s">
        <v>144</v>
      </c>
      <c r="E126">
        <f>Schools!CV4</f>
        <v>93.03</v>
      </c>
      <c r="F126">
        <f>Schools!CW4</f>
        <v>94.04</v>
      </c>
      <c r="G126">
        <f>Schools!CX4</f>
        <v>90.02</v>
      </c>
      <c r="H126">
        <f>Schools!CY4</f>
        <v>84.01</v>
      </c>
      <c r="I126" s="5">
        <f>Schools!CZ4</f>
        <v>361.09999999999997</v>
      </c>
    </row>
    <row r="127" spans="1:9" ht="15.75">
      <c r="A127">
        <f t="shared" si="1"/>
        <v>125</v>
      </c>
      <c r="B127" t="str">
        <f>Schools!AP15</f>
        <v>Robert Bourne </v>
      </c>
      <c r="C127">
        <f>Schools!AQ15</f>
        <v>16</v>
      </c>
      <c r="D127" t="s">
        <v>83</v>
      </c>
      <c r="E127">
        <f>Schools!AR15</f>
        <v>91.03</v>
      </c>
      <c r="F127">
        <f>Schools!AS15</f>
        <v>88.02</v>
      </c>
      <c r="G127">
        <f>Schools!AT15</f>
        <v>96.04</v>
      </c>
      <c r="H127">
        <f>Schools!AU15</f>
        <v>86</v>
      </c>
      <c r="I127" s="5">
        <f>Schools!AV15</f>
        <v>361.09000000000003</v>
      </c>
    </row>
    <row r="128" spans="1:9" ht="15.75">
      <c r="A128">
        <f t="shared" si="1"/>
        <v>126</v>
      </c>
      <c r="B128" t="str">
        <f>Schools!AH11</f>
        <v>Harry McEuan</v>
      </c>
      <c r="C128">
        <f>Schools!AI11</f>
        <v>16</v>
      </c>
      <c r="D128" t="s">
        <v>71</v>
      </c>
      <c r="E128">
        <f>Schools!AJ11</f>
        <v>90.02</v>
      </c>
      <c r="F128">
        <f>Schools!AK11</f>
        <v>90</v>
      </c>
      <c r="G128">
        <f>Schools!AL11</f>
        <v>88</v>
      </c>
      <c r="H128">
        <f>Schools!AM11</f>
        <v>93.02</v>
      </c>
      <c r="I128" s="5">
        <f>Schools!AN11</f>
        <v>361.03999999999996</v>
      </c>
    </row>
    <row r="129" spans="1:9" ht="15.75">
      <c r="A129">
        <f t="shared" si="1"/>
        <v>127</v>
      </c>
      <c r="B129" t="str">
        <f>Schools!B12</f>
        <v>Mikhail Goncharov</v>
      </c>
      <c r="C129">
        <f>Schools!C12</f>
        <v>17</v>
      </c>
      <c r="D129" t="s">
        <v>232</v>
      </c>
      <c r="E129">
        <f>Schools!D12</f>
        <v>91.01</v>
      </c>
      <c r="F129">
        <f>Schools!E12</f>
        <v>90.01</v>
      </c>
      <c r="G129">
        <f>Schools!F12</f>
        <v>91.02</v>
      </c>
      <c r="H129">
        <f>Schools!G12</f>
        <v>88.03</v>
      </c>
      <c r="I129" s="5">
        <f>Schools!H12</f>
        <v>360.07000000000005</v>
      </c>
    </row>
    <row r="130" spans="1:9" ht="15.75">
      <c r="A130">
        <f t="shared" si="1"/>
        <v>128</v>
      </c>
      <c r="B130" t="str">
        <f>Schools!FF11</f>
        <v>Annabel Morriss</v>
      </c>
      <c r="C130">
        <f>Schools!FG11</f>
        <v>14</v>
      </c>
      <c r="D130" t="s">
        <v>237</v>
      </c>
      <c r="E130">
        <f>Schools!FH11</f>
        <v>92.03</v>
      </c>
      <c r="F130">
        <f>Schools!FI11</f>
        <v>89.02</v>
      </c>
      <c r="G130">
        <f>Schools!FJ11</f>
        <v>90.01</v>
      </c>
      <c r="H130">
        <f>Schools!FK11</f>
        <v>89.01</v>
      </c>
      <c r="I130" s="5">
        <f>Schools!FL11</f>
        <v>360.07</v>
      </c>
    </row>
    <row r="131" spans="1:9" ht="15.75">
      <c r="A131">
        <f t="shared" si="1"/>
        <v>129</v>
      </c>
      <c r="B131" t="str">
        <f>Schools!EH8</f>
        <v>Sam Cherry</v>
      </c>
      <c r="C131">
        <f>Schools!EI8</f>
        <v>15</v>
      </c>
      <c r="D131" t="s">
        <v>187</v>
      </c>
      <c r="E131">
        <f>Schools!EJ8</f>
        <v>88.01</v>
      </c>
      <c r="F131">
        <f>Schools!EK8</f>
        <v>89.02</v>
      </c>
      <c r="G131">
        <f>Schools!EL8</f>
        <v>89.02</v>
      </c>
      <c r="H131">
        <f>Schools!EM8</f>
        <v>94.01</v>
      </c>
      <c r="I131" s="5">
        <f>Schools!EN8</f>
        <v>360.06</v>
      </c>
    </row>
    <row r="132" spans="1:9" ht="15.75">
      <c r="A132">
        <f t="shared" si="1"/>
        <v>130</v>
      </c>
      <c r="B132" t="str">
        <f>Schools!AH4</f>
        <v>Melissa Foort</v>
      </c>
      <c r="C132">
        <f>Schools!AI4</f>
        <v>17</v>
      </c>
      <c r="D132" t="s">
        <v>71</v>
      </c>
      <c r="E132">
        <f>Schools!AJ4</f>
        <v>92.01</v>
      </c>
      <c r="F132">
        <f>Schools!AK4</f>
        <v>86.01</v>
      </c>
      <c r="G132">
        <f>Schools!AL4</f>
        <v>88.01</v>
      </c>
      <c r="H132">
        <f>Schools!AM4</f>
        <v>94.02</v>
      </c>
      <c r="I132" s="5">
        <f>Schools!AN4</f>
        <v>360.05</v>
      </c>
    </row>
    <row r="133" spans="1:9" ht="15.75">
      <c r="A133">
        <f aca="true" t="shared" si="2" ref="A133:A196">A132+1</f>
        <v>131</v>
      </c>
      <c r="B133" t="str">
        <f>Schools!BF6</f>
        <v>Seb Watson</v>
      </c>
      <c r="C133">
        <f>Schools!BG6</f>
        <v>14</v>
      </c>
      <c r="D133" t="s">
        <v>105</v>
      </c>
      <c r="E133">
        <f>Schools!BH6</f>
        <v>87.01</v>
      </c>
      <c r="F133">
        <f>Schools!BI6</f>
        <v>83.01</v>
      </c>
      <c r="G133">
        <f>Schools!BJ6</f>
        <v>93</v>
      </c>
      <c r="H133">
        <f>Schools!BK6</f>
        <v>96.05</v>
      </c>
      <c r="I133" s="5">
        <f>Schools!BL6</f>
        <v>359.07</v>
      </c>
    </row>
    <row r="134" spans="1:9" ht="15.75">
      <c r="A134">
        <f t="shared" si="2"/>
        <v>132</v>
      </c>
      <c r="B134" t="str">
        <f>Schools!DR5</f>
        <v>Arthur Bramwell</v>
      </c>
      <c r="C134">
        <f>Schools!DS5</f>
        <v>14</v>
      </c>
      <c r="D134" t="s">
        <v>174</v>
      </c>
      <c r="E134">
        <f>Schools!DT5</f>
        <v>89</v>
      </c>
      <c r="F134">
        <f>Schools!DU5</f>
        <v>91.03</v>
      </c>
      <c r="G134">
        <f>Schools!DV5</f>
        <v>90.03</v>
      </c>
      <c r="H134">
        <f>Schools!DW5</f>
        <v>89</v>
      </c>
      <c r="I134" s="5">
        <f>Schools!DX5</f>
        <v>359.06</v>
      </c>
    </row>
    <row r="135" spans="1:9" ht="15.75">
      <c r="A135">
        <f t="shared" si="2"/>
        <v>133</v>
      </c>
      <c r="B135" t="str">
        <f>Schools!EH14</f>
        <v>Cameron Philp</v>
      </c>
      <c r="C135">
        <f>Schools!EI14</f>
        <v>15</v>
      </c>
      <c r="D135" t="s">
        <v>187</v>
      </c>
      <c r="E135">
        <f>Schools!EJ14</f>
        <v>90.01</v>
      </c>
      <c r="F135">
        <f>Schools!EK14</f>
        <v>92.02</v>
      </c>
      <c r="G135">
        <f>Schools!EL14</f>
        <v>90.01</v>
      </c>
      <c r="H135">
        <f>Schools!EM14</f>
        <v>87</v>
      </c>
      <c r="I135" s="5">
        <f>Schools!EN14</f>
        <v>359.04</v>
      </c>
    </row>
    <row r="136" spans="1:9" ht="15.75">
      <c r="A136">
        <f t="shared" si="2"/>
        <v>134</v>
      </c>
      <c r="B136" t="str">
        <f>Schools!DZ6</f>
        <v>Bella Hartley</v>
      </c>
      <c r="C136">
        <f>Schools!EA6</f>
        <v>18</v>
      </c>
      <c r="D136" t="s">
        <v>179</v>
      </c>
      <c r="E136">
        <f>Schools!EB6</f>
        <v>91.02</v>
      </c>
      <c r="F136">
        <f>Schools!EC6</f>
        <v>86.02</v>
      </c>
      <c r="G136">
        <f>Schools!ED6</f>
        <v>92.03</v>
      </c>
      <c r="H136">
        <f>Schools!EE6</f>
        <v>89</v>
      </c>
      <c r="I136" s="5">
        <f>Schools!EF6</f>
        <v>358.07</v>
      </c>
    </row>
    <row r="137" spans="1:9" ht="15.75">
      <c r="A137">
        <f t="shared" si="2"/>
        <v>135</v>
      </c>
      <c r="B137" t="str">
        <f>Schools!CT12</f>
        <v>Alex Johnson</v>
      </c>
      <c r="C137">
        <f>Schools!CU12</f>
        <v>14</v>
      </c>
      <c r="D137" t="s">
        <v>144</v>
      </c>
      <c r="E137">
        <f>Schools!CV12</f>
        <v>92.04</v>
      </c>
      <c r="F137">
        <f>Schools!CW12</f>
        <v>90.01</v>
      </c>
      <c r="G137">
        <f>Schools!CX12</f>
        <v>89.01</v>
      </c>
      <c r="H137">
        <f>Schools!CY12</f>
        <v>87</v>
      </c>
      <c r="I137" s="5">
        <f>Schools!CZ12</f>
        <v>358.06</v>
      </c>
    </row>
    <row r="138" spans="1:9" ht="15.75">
      <c r="A138">
        <f t="shared" si="2"/>
        <v>136</v>
      </c>
      <c r="B138" t="str">
        <f>Schools!AH8</f>
        <v>Joshua Gibbons</v>
      </c>
      <c r="C138">
        <f>Schools!AI8</f>
        <v>16</v>
      </c>
      <c r="D138" t="s">
        <v>71</v>
      </c>
      <c r="E138">
        <f>Schools!AJ8</f>
        <v>92.01</v>
      </c>
      <c r="F138">
        <f>Schools!AK8</f>
        <v>87</v>
      </c>
      <c r="G138">
        <f>Schools!AL8</f>
        <v>92.03</v>
      </c>
      <c r="H138">
        <f>Schools!AM8</f>
        <v>87.01</v>
      </c>
      <c r="I138" s="5">
        <f>Schools!AN8</f>
        <v>358.04999999999995</v>
      </c>
    </row>
    <row r="139" spans="1:9" ht="15.75">
      <c r="A139">
        <f t="shared" si="2"/>
        <v>137</v>
      </c>
      <c r="B139" t="str">
        <f>Schools!AP10</f>
        <v>Henry McBride </v>
      </c>
      <c r="C139">
        <f>Schools!AQ10</f>
        <v>14</v>
      </c>
      <c r="D139" t="s">
        <v>83</v>
      </c>
      <c r="E139">
        <f>Schools!AR10</f>
        <v>91.01</v>
      </c>
      <c r="F139">
        <f>Schools!AS10</f>
        <v>86</v>
      </c>
      <c r="G139">
        <f>Schools!AT10</f>
        <v>94.03</v>
      </c>
      <c r="H139">
        <f>Schools!AU10</f>
        <v>87.01</v>
      </c>
      <c r="I139" s="5">
        <f>Schools!AV10</f>
        <v>358.04999999999995</v>
      </c>
    </row>
    <row r="140" spans="1:9" ht="15.75">
      <c r="A140">
        <f t="shared" si="2"/>
        <v>138</v>
      </c>
      <c r="B140" t="str">
        <f>Schools!J17</f>
        <v>Rizwaan Baig</v>
      </c>
      <c r="C140">
        <f>Schools!K17</f>
        <v>15</v>
      </c>
      <c r="D140" t="s">
        <v>233</v>
      </c>
      <c r="E140">
        <f>Schools!L17</f>
        <v>91.02</v>
      </c>
      <c r="F140">
        <f>Schools!M17</f>
        <v>92.01</v>
      </c>
      <c r="G140">
        <f>Schools!N17</f>
        <v>90.01</v>
      </c>
      <c r="H140">
        <f>Schools!O17</f>
        <v>85</v>
      </c>
      <c r="I140" s="5">
        <f>Schools!P17</f>
        <v>358.04</v>
      </c>
    </row>
    <row r="141" spans="1:9" ht="15.75">
      <c r="A141">
        <f t="shared" si="2"/>
        <v>139</v>
      </c>
      <c r="B141" t="str">
        <f>Schools!EX8</f>
        <v>S Nettelton</v>
      </c>
      <c r="C141">
        <f>Schools!EY8</f>
        <v>16</v>
      </c>
      <c r="D141" t="s">
        <v>207</v>
      </c>
      <c r="E141">
        <f>Schools!EZ8</f>
        <v>92.03</v>
      </c>
      <c r="F141">
        <f>Schools!FA8</f>
        <v>86</v>
      </c>
      <c r="G141">
        <f>Schools!FB8</f>
        <v>91</v>
      </c>
      <c r="H141">
        <f>Schools!FC8</f>
        <v>89.01</v>
      </c>
      <c r="I141" s="5">
        <f>Schools!FD8</f>
        <v>358.03999999999996</v>
      </c>
    </row>
    <row r="142" spans="1:9" ht="15.75">
      <c r="A142">
        <f t="shared" si="2"/>
        <v>140</v>
      </c>
      <c r="B142" t="str">
        <f>Schools!EX9</f>
        <v>E Garnier</v>
      </c>
      <c r="C142">
        <f>Schools!EY9</f>
        <v>15</v>
      </c>
      <c r="D142" t="s">
        <v>207</v>
      </c>
      <c r="E142">
        <f>Schools!EZ9</f>
        <v>89</v>
      </c>
      <c r="F142">
        <f>Schools!FA9</f>
        <v>89.01</v>
      </c>
      <c r="G142">
        <f>Schools!FB9</f>
        <v>89.01</v>
      </c>
      <c r="H142">
        <f>Schools!FC9</f>
        <v>91</v>
      </c>
      <c r="I142" s="5">
        <f>Schools!FD9</f>
        <v>358.02</v>
      </c>
    </row>
    <row r="143" spans="1:9" ht="15.75">
      <c r="A143">
        <f t="shared" si="2"/>
        <v>141</v>
      </c>
      <c r="B143" t="str">
        <f>Schools!FF10</f>
        <v>Tabitha Mudie</v>
      </c>
      <c r="C143">
        <f>Schools!FG10</f>
        <v>17</v>
      </c>
      <c r="D143" t="s">
        <v>237</v>
      </c>
      <c r="E143">
        <f>Schools!FH10</f>
        <v>88.01</v>
      </c>
      <c r="F143">
        <f>Schools!FI10</f>
        <v>90</v>
      </c>
      <c r="G143">
        <f>Schools!FJ10</f>
        <v>92</v>
      </c>
      <c r="H143">
        <f>Schools!FK10</f>
        <v>88</v>
      </c>
      <c r="I143" s="5">
        <f>Schools!FL10</f>
        <v>358.01</v>
      </c>
    </row>
    <row r="144" spans="1:9" ht="15.75">
      <c r="A144">
        <f t="shared" si="2"/>
        <v>142</v>
      </c>
      <c r="B144" t="str">
        <f>Schools!J10</f>
        <v>Trinny Duncan</v>
      </c>
      <c r="C144">
        <f>Schools!K10</f>
        <v>15</v>
      </c>
      <c r="D144" t="s">
        <v>233</v>
      </c>
      <c r="E144">
        <f>Schools!L10</f>
        <v>88.01</v>
      </c>
      <c r="F144">
        <f>Schools!M10</f>
        <v>91.01</v>
      </c>
      <c r="G144">
        <f>Schools!N10</f>
        <v>91.03</v>
      </c>
      <c r="H144">
        <f>Schools!O10</f>
        <v>87</v>
      </c>
      <c r="I144" s="5">
        <f>Schools!P10</f>
        <v>357.05</v>
      </c>
    </row>
    <row r="145" spans="1:9" ht="15.75">
      <c r="A145">
        <f t="shared" si="2"/>
        <v>143</v>
      </c>
      <c r="B145" t="str">
        <f>Schools!DB10</f>
        <v>David Reuveny</v>
      </c>
      <c r="C145">
        <f>Schools!DC10</f>
        <v>15</v>
      </c>
      <c r="D145" t="s">
        <v>236</v>
      </c>
      <c r="E145">
        <f>Schools!DD10</f>
        <v>86</v>
      </c>
      <c r="F145">
        <f>Schools!DE10</f>
        <v>87.02</v>
      </c>
      <c r="G145">
        <f>Schools!DF10</f>
        <v>89</v>
      </c>
      <c r="H145">
        <f>Schools!DG10</f>
        <v>95.03</v>
      </c>
      <c r="I145" s="5">
        <f>Schools!DH10</f>
        <v>357.04999999999995</v>
      </c>
    </row>
    <row r="146" spans="1:9" ht="15.75">
      <c r="A146">
        <f t="shared" si="2"/>
        <v>144</v>
      </c>
      <c r="B146" t="str">
        <f>Schools!EH13</f>
        <v>Johnnie Matheson</v>
      </c>
      <c r="C146">
        <f>Schools!EI13</f>
        <v>15</v>
      </c>
      <c r="D146" t="s">
        <v>187</v>
      </c>
      <c r="E146">
        <f>Schools!EJ13</f>
        <v>93.02</v>
      </c>
      <c r="F146">
        <f>Schools!EK13</f>
        <v>92.02</v>
      </c>
      <c r="G146">
        <f>Schools!EL13</f>
        <v>85.01</v>
      </c>
      <c r="H146">
        <f>Schools!EM13</f>
        <v>86</v>
      </c>
      <c r="I146" s="5">
        <f>Schools!EN13</f>
        <v>356.05</v>
      </c>
    </row>
    <row r="147" spans="1:9" ht="15.75">
      <c r="A147">
        <f t="shared" si="2"/>
        <v>145</v>
      </c>
      <c r="B147" t="str">
        <f>Schools!AH9</f>
        <v>Matthew Bell</v>
      </c>
      <c r="C147">
        <f>Schools!AI9</f>
        <v>16</v>
      </c>
      <c r="D147" t="s">
        <v>71</v>
      </c>
      <c r="E147">
        <f>Schools!AJ9</f>
        <v>86</v>
      </c>
      <c r="F147">
        <f>Schools!AK9</f>
        <v>91.01</v>
      </c>
      <c r="G147">
        <f>Schools!AL9</f>
        <v>89.01</v>
      </c>
      <c r="H147">
        <f>Schools!AM9</f>
        <v>90.02</v>
      </c>
      <c r="I147" s="5">
        <f>Schools!AN9</f>
        <v>356.03999999999996</v>
      </c>
    </row>
    <row r="148" spans="1:9" ht="15.75">
      <c r="A148">
        <f t="shared" si="2"/>
        <v>146</v>
      </c>
      <c r="B148" t="str">
        <f>Schools!AP16</f>
        <v>Jonathon Lai</v>
      </c>
      <c r="C148">
        <f>Schools!AQ16</f>
        <v>18</v>
      </c>
      <c r="D148" t="s">
        <v>83</v>
      </c>
      <c r="E148">
        <f>Schools!AR16</f>
        <v>86</v>
      </c>
      <c r="F148">
        <f>Schools!AS16</f>
        <v>89</v>
      </c>
      <c r="G148">
        <f>Schools!AT16</f>
        <v>91.02</v>
      </c>
      <c r="H148">
        <f>Schools!AU16</f>
        <v>90.01</v>
      </c>
      <c r="I148" s="5">
        <f>Schools!AV16</f>
        <v>356.03</v>
      </c>
    </row>
    <row r="149" spans="1:9" ht="15.75">
      <c r="A149">
        <f t="shared" si="2"/>
        <v>147</v>
      </c>
      <c r="B149" t="str">
        <f>Schools!FF12</f>
        <v>Edu Serra Scott</v>
      </c>
      <c r="C149">
        <f>Schools!FG12</f>
        <v>15</v>
      </c>
      <c r="D149" t="s">
        <v>237</v>
      </c>
      <c r="E149">
        <f>Schools!FH12</f>
        <v>90</v>
      </c>
      <c r="F149">
        <f>Schools!FI12</f>
        <v>88</v>
      </c>
      <c r="G149">
        <f>Schools!FJ12</f>
        <v>91.02</v>
      </c>
      <c r="H149">
        <f>Schools!FK12</f>
        <v>87.01</v>
      </c>
      <c r="I149" s="5">
        <f>Schools!FL12</f>
        <v>356.03</v>
      </c>
    </row>
    <row r="150" spans="1:9" ht="15.75">
      <c r="A150">
        <f t="shared" si="2"/>
        <v>148</v>
      </c>
      <c r="B150" t="str">
        <f>Schools!B25</f>
        <v>Amren Singh</v>
      </c>
      <c r="C150">
        <f>Schools!C25</f>
        <v>13</v>
      </c>
      <c r="D150" t="s">
        <v>232</v>
      </c>
      <c r="E150">
        <f>Schools!D25</f>
        <v>88.02</v>
      </c>
      <c r="F150">
        <f>Schools!E25</f>
        <v>90.01</v>
      </c>
      <c r="G150">
        <f>Schools!F25</f>
        <v>87.01</v>
      </c>
      <c r="H150">
        <f>Schools!G25</f>
        <v>90.02</v>
      </c>
      <c r="I150" s="5">
        <f>Schools!H25</f>
        <v>355.06</v>
      </c>
    </row>
    <row r="151" spans="1:9" ht="15.75">
      <c r="A151">
        <f t="shared" si="2"/>
        <v>149</v>
      </c>
      <c r="B151" t="str">
        <f>Schools!BV6</f>
        <v>Brandon Tang</v>
      </c>
      <c r="C151">
        <f>Schools!BW6</f>
        <v>17</v>
      </c>
      <c r="D151" t="s">
        <v>118</v>
      </c>
      <c r="E151">
        <f>Schools!BX6</f>
        <v>89.02</v>
      </c>
      <c r="F151">
        <f>Schools!BY6</f>
        <v>90</v>
      </c>
      <c r="G151">
        <f>Schools!BZ6</f>
        <v>85.01</v>
      </c>
      <c r="H151">
        <f>Schools!CA6</f>
        <v>91.02</v>
      </c>
      <c r="I151" s="5">
        <f>Schools!CB6</f>
        <v>355.04999999999995</v>
      </c>
    </row>
    <row r="152" spans="1:9" ht="15.75">
      <c r="A152">
        <f t="shared" si="2"/>
        <v>150</v>
      </c>
      <c r="B152" t="str">
        <f>Schools!BV10</f>
        <v>Ben Goodrick</v>
      </c>
      <c r="C152">
        <f>Schools!BW10</f>
        <v>17</v>
      </c>
      <c r="D152" t="s">
        <v>118</v>
      </c>
      <c r="E152">
        <f>Schools!BX10</f>
        <v>89.02</v>
      </c>
      <c r="F152">
        <f>Schools!BY10</f>
        <v>90.03</v>
      </c>
      <c r="G152">
        <f>Schools!BZ10</f>
        <v>84</v>
      </c>
      <c r="H152">
        <f>Schools!CA10</f>
        <v>91.02</v>
      </c>
      <c r="I152" s="5">
        <f>Schools!CB10</f>
        <v>354.07</v>
      </c>
    </row>
    <row r="153" spans="1:9" ht="15.75">
      <c r="A153">
        <f t="shared" si="2"/>
        <v>151</v>
      </c>
      <c r="B153" t="str">
        <f>Schools!FF14</f>
        <v>Katie Hines</v>
      </c>
      <c r="C153">
        <f>Schools!FG14</f>
        <v>14</v>
      </c>
      <c r="D153" t="s">
        <v>237</v>
      </c>
      <c r="E153">
        <f>Schools!FH14</f>
        <v>90.01</v>
      </c>
      <c r="F153">
        <f>Schools!FI14</f>
        <v>87.01</v>
      </c>
      <c r="G153">
        <f>Schools!FJ14</f>
        <v>86.01</v>
      </c>
      <c r="H153">
        <f>Schools!FK14</f>
        <v>91.03</v>
      </c>
      <c r="I153" s="5">
        <f>Schools!FL14</f>
        <v>354.06000000000006</v>
      </c>
    </row>
    <row r="154" spans="1:9" ht="15.75">
      <c r="A154">
        <f t="shared" si="2"/>
        <v>152</v>
      </c>
      <c r="B154" t="str">
        <f>Schools!AP12</f>
        <v>Nadim Searight </v>
      </c>
      <c r="C154">
        <f>Schools!AQ12</f>
        <v>14</v>
      </c>
      <c r="D154" t="s">
        <v>83</v>
      </c>
      <c r="E154">
        <f>Schools!AR12</f>
        <v>85</v>
      </c>
      <c r="F154">
        <f>Schools!AS12</f>
        <v>93.02</v>
      </c>
      <c r="G154">
        <f>Schools!AT12</f>
        <v>88.02</v>
      </c>
      <c r="H154">
        <f>Schools!AU12</f>
        <v>88.01</v>
      </c>
      <c r="I154" s="5">
        <f>Schools!AV12</f>
        <v>354.04999999999995</v>
      </c>
    </row>
    <row r="155" spans="1:9" ht="15.75">
      <c r="A155">
        <f t="shared" si="2"/>
        <v>153</v>
      </c>
      <c r="B155" t="str">
        <f>Schools!Z14</f>
        <v>Mackenzie Woodcock</v>
      </c>
      <c r="C155">
        <f>Schools!AA14</f>
        <v>14</v>
      </c>
      <c r="D155" t="s">
        <v>234</v>
      </c>
      <c r="E155">
        <f>Schools!AB14</f>
        <v>94.02</v>
      </c>
      <c r="F155">
        <f>Schools!AC14</f>
        <v>92.01</v>
      </c>
      <c r="G155">
        <f>Schools!AD14</f>
        <v>81</v>
      </c>
      <c r="H155">
        <f>Schools!AE14</f>
        <v>87.01</v>
      </c>
      <c r="I155" s="5">
        <f>Schools!AF14</f>
        <v>354.03999999999996</v>
      </c>
    </row>
    <row r="156" spans="1:9" ht="15.75">
      <c r="A156">
        <f t="shared" si="2"/>
        <v>154</v>
      </c>
      <c r="B156" t="str">
        <f>Schools!J14</f>
        <v>Millie Reynolds</v>
      </c>
      <c r="C156">
        <f>Schools!K14</f>
        <v>15</v>
      </c>
      <c r="D156" t="s">
        <v>233</v>
      </c>
      <c r="E156">
        <f>Schools!L14</f>
        <v>91.01</v>
      </c>
      <c r="F156">
        <f>Schools!M14</f>
        <v>91.02</v>
      </c>
      <c r="G156">
        <f>Schools!N14</f>
        <v>86</v>
      </c>
      <c r="H156">
        <f>Schools!O14</f>
        <v>86</v>
      </c>
      <c r="I156" s="5">
        <f>Schools!P14</f>
        <v>354.03</v>
      </c>
    </row>
    <row r="157" spans="1:9" ht="15.75">
      <c r="A157">
        <f t="shared" si="2"/>
        <v>155</v>
      </c>
      <c r="B157" t="str">
        <f>Schools!AP8</f>
        <v>Sophie Prance </v>
      </c>
      <c r="C157">
        <f>Schools!AQ8</f>
        <v>16</v>
      </c>
      <c r="D157" t="s">
        <v>83</v>
      </c>
      <c r="E157">
        <f>Schools!AR8</f>
        <v>77</v>
      </c>
      <c r="F157">
        <f>Schools!AS8</f>
        <v>93.01</v>
      </c>
      <c r="G157">
        <f>Schools!AT8</f>
        <v>92</v>
      </c>
      <c r="H157">
        <f>Schools!AU8</f>
        <v>92</v>
      </c>
      <c r="I157" s="5">
        <f>Schools!AV8</f>
        <v>354.01</v>
      </c>
    </row>
    <row r="158" spans="1:9" ht="15.75">
      <c r="A158">
        <f t="shared" si="2"/>
        <v>156</v>
      </c>
      <c r="B158" t="str">
        <f>Schools!AP13</f>
        <v>Theo Nellis </v>
      </c>
      <c r="C158">
        <f>Schools!AQ13</f>
        <v>14</v>
      </c>
      <c r="D158" t="s">
        <v>83</v>
      </c>
      <c r="E158">
        <f>Schools!AR13</f>
        <v>88.01</v>
      </c>
      <c r="F158">
        <f>Schools!AS13</f>
        <v>86</v>
      </c>
      <c r="G158">
        <f>Schools!AT13</f>
        <v>87.01</v>
      </c>
      <c r="H158">
        <f>Schools!AU13</f>
        <v>92.03</v>
      </c>
      <c r="I158" s="5">
        <f>Schools!AV13</f>
        <v>353.04999999999995</v>
      </c>
    </row>
    <row r="159" spans="1:9" ht="15.75">
      <c r="A159">
        <f t="shared" si="2"/>
        <v>157</v>
      </c>
      <c r="B159" t="str">
        <f>Schools!AH13</f>
        <v>Daniella Hampson</v>
      </c>
      <c r="C159">
        <f>Schools!AI13</f>
        <v>14</v>
      </c>
      <c r="D159" t="s">
        <v>71</v>
      </c>
      <c r="E159">
        <f>Schools!AJ13</f>
        <v>86.03</v>
      </c>
      <c r="F159">
        <f>Schools!AK13</f>
        <v>91</v>
      </c>
      <c r="G159">
        <f>Schools!AL13</f>
        <v>87.01</v>
      </c>
      <c r="H159">
        <f>Schools!AM13</f>
        <v>89</v>
      </c>
      <c r="I159" s="5">
        <f>Schools!AN13</f>
        <v>353.04</v>
      </c>
    </row>
    <row r="160" spans="1:9" ht="15.75">
      <c r="A160">
        <f t="shared" si="2"/>
        <v>158</v>
      </c>
      <c r="B160" t="str">
        <f>Schools!BV7</f>
        <v>James Atkins</v>
      </c>
      <c r="C160">
        <f>Schools!BW7</f>
        <v>16</v>
      </c>
      <c r="D160" t="s">
        <v>118</v>
      </c>
      <c r="E160">
        <f>Schools!BX7</f>
        <v>86</v>
      </c>
      <c r="F160">
        <f>Schools!BY7</f>
        <v>86</v>
      </c>
      <c r="G160">
        <f>Schools!BZ7</f>
        <v>93.02</v>
      </c>
      <c r="H160">
        <f>Schools!CA7</f>
        <v>88.02</v>
      </c>
      <c r="I160" s="5">
        <f>Schools!CB7</f>
        <v>353.03999999999996</v>
      </c>
    </row>
    <row r="161" spans="1:9" ht="15.75">
      <c r="A161">
        <f t="shared" si="2"/>
        <v>159</v>
      </c>
      <c r="B161" t="str">
        <f>Schools!B26</f>
        <v>Charlie Crosby</v>
      </c>
      <c r="C161">
        <f>Schools!C26</f>
        <v>13</v>
      </c>
      <c r="D161" t="s">
        <v>232</v>
      </c>
      <c r="E161">
        <f>Schools!D26</f>
        <v>80</v>
      </c>
      <c r="F161">
        <f>Schools!E26</f>
        <v>94.01</v>
      </c>
      <c r="G161">
        <f>Schools!F26</f>
        <v>89.01</v>
      </c>
      <c r="H161">
        <f>Schools!G26</f>
        <v>90</v>
      </c>
      <c r="I161" s="5">
        <f>Schools!H26</f>
        <v>353.02</v>
      </c>
    </row>
    <row r="162" spans="1:9" ht="15.75">
      <c r="A162">
        <f t="shared" si="2"/>
        <v>160</v>
      </c>
      <c r="B162" t="str">
        <f>Schools!AX7</f>
        <v>Mark Holsted</v>
      </c>
      <c r="C162">
        <f>Schools!AY7</f>
        <v>17</v>
      </c>
      <c r="D162" t="s">
        <v>98</v>
      </c>
      <c r="E162">
        <f>Schools!AZ7</f>
        <v>95.01</v>
      </c>
      <c r="F162">
        <f>Schools!BA7</f>
        <v>90</v>
      </c>
      <c r="G162">
        <f>Schools!BB7</f>
        <v>83.01</v>
      </c>
      <c r="H162">
        <f>Schools!BC7</f>
        <v>85</v>
      </c>
      <c r="I162" s="5">
        <f>Schools!BD7</f>
        <v>353.02</v>
      </c>
    </row>
    <row r="163" spans="1:9" ht="15.75">
      <c r="A163">
        <f t="shared" si="2"/>
        <v>161</v>
      </c>
      <c r="B163" t="str">
        <f>Schools!J18</f>
        <v>Neil Sardesai</v>
      </c>
      <c r="C163">
        <f>Schools!K18</f>
        <v>15</v>
      </c>
      <c r="D163" t="s">
        <v>233</v>
      </c>
      <c r="E163">
        <f>Schools!L18</f>
        <v>87</v>
      </c>
      <c r="F163">
        <f>Schools!M18</f>
        <v>89.02</v>
      </c>
      <c r="G163">
        <f>Schools!N18</f>
        <v>89</v>
      </c>
      <c r="H163">
        <f>Schools!O18</f>
        <v>88</v>
      </c>
      <c r="I163" s="5">
        <f>Schools!P18</f>
        <v>353.02</v>
      </c>
    </row>
    <row r="164" spans="1:9" ht="15.75">
      <c r="A164">
        <f t="shared" si="2"/>
        <v>162</v>
      </c>
      <c r="B164" t="str">
        <f>Schools!AX8</f>
        <v>Sam Edwards </v>
      </c>
      <c r="C164">
        <f>Schools!AY8</f>
        <v>17</v>
      </c>
      <c r="D164" t="s">
        <v>98</v>
      </c>
      <c r="E164">
        <f>Schools!AZ8</f>
        <v>84</v>
      </c>
      <c r="F164">
        <f>Schools!BA8</f>
        <v>90.01</v>
      </c>
      <c r="G164">
        <f>Schools!BB8</f>
        <v>92.03</v>
      </c>
      <c r="H164">
        <f>Schools!BC8</f>
        <v>86.01</v>
      </c>
      <c r="I164" s="5">
        <f>Schools!BD8</f>
        <v>352.04999999999995</v>
      </c>
    </row>
    <row r="165" spans="1:9" ht="15.75">
      <c r="A165">
        <f t="shared" si="2"/>
        <v>163</v>
      </c>
      <c r="B165" t="str">
        <f>Schools!DB6</f>
        <v>James Miller</v>
      </c>
      <c r="C165">
        <f>Schools!DC6</f>
        <v>15</v>
      </c>
      <c r="D165" t="s">
        <v>236</v>
      </c>
      <c r="E165">
        <f>Schools!DD6</f>
        <v>89.02</v>
      </c>
      <c r="F165">
        <f>Schools!DE6</f>
        <v>93.03</v>
      </c>
      <c r="G165">
        <f>Schools!DF6</f>
        <v>80</v>
      </c>
      <c r="H165">
        <f>Schools!DG6</f>
        <v>89.02</v>
      </c>
      <c r="I165" s="5">
        <f>Schools!DH6</f>
        <v>351.07</v>
      </c>
    </row>
    <row r="166" spans="1:9" ht="15.75">
      <c r="A166">
        <f t="shared" si="2"/>
        <v>164</v>
      </c>
      <c r="B166" t="str">
        <f>Schools!B21</f>
        <v>James Oakland</v>
      </c>
      <c r="C166">
        <f>Schools!C21</f>
        <v>15</v>
      </c>
      <c r="D166" t="s">
        <v>232</v>
      </c>
      <c r="E166">
        <f>Schools!D21</f>
        <v>93.02</v>
      </c>
      <c r="F166">
        <f>Schools!E21</f>
        <v>85.02</v>
      </c>
      <c r="G166">
        <f>Schools!F21</f>
        <v>90.01</v>
      </c>
      <c r="H166">
        <f>Schools!G21</f>
        <v>83.01</v>
      </c>
      <c r="I166" s="5">
        <f>Schools!H21</f>
        <v>351.06</v>
      </c>
    </row>
    <row r="167" spans="1:9" ht="15.75">
      <c r="A167">
        <f t="shared" si="2"/>
        <v>165</v>
      </c>
      <c r="B167" t="str">
        <f>Schools!R5</f>
        <v>Iris Guo</v>
      </c>
      <c r="C167">
        <f>Schools!S5</f>
        <v>18</v>
      </c>
      <c r="D167" t="s">
        <v>53</v>
      </c>
      <c r="E167">
        <f>Schools!T5</f>
        <v>90.03</v>
      </c>
      <c r="F167">
        <f>Schools!U5</f>
        <v>89.01</v>
      </c>
      <c r="G167">
        <f>Schools!V5</f>
        <v>88.01</v>
      </c>
      <c r="H167">
        <f>Schools!W5</f>
        <v>84.01</v>
      </c>
      <c r="I167" s="5">
        <f>Schools!X5</f>
        <v>351.06</v>
      </c>
    </row>
    <row r="168" spans="1:9" ht="15.75">
      <c r="A168">
        <f t="shared" si="2"/>
        <v>166</v>
      </c>
      <c r="B168" t="str">
        <f>Schools!J9</f>
        <v>Thomas Morris</v>
      </c>
      <c r="C168">
        <f>Schools!K9</f>
        <v>16</v>
      </c>
      <c r="D168" t="s">
        <v>233</v>
      </c>
      <c r="E168">
        <f>Schools!L9</f>
        <v>88.02</v>
      </c>
      <c r="F168">
        <f>Schools!M9</f>
        <v>91.01</v>
      </c>
      <c r="G168">
        <f>Schools!N9</f>
        <v>84</v>
      </c>
      <c r="H168">
        <f>Schools!O9</f>
        <v>88</v>
      </c>
      <c r="I168" s="5">
        <f>Schools!P9</f>
        <v>351.03</v>
      </c>
    </row>
    <row r="169" spans="1:9" ht="15.75">
      <c r="A169">
        <f t="shared" si="2"/>
        <v>167</v>
      </c>
      <c r="B169" t="str">
        <f>Schools!Z9</f>
        <v>F Robson</v>
      </c>
      <c r="C169">
        <f>Schools!AA9</f>
        <v>14</v>
      </c>
      <c r="D169" t="s">
        <v>234</v>
      </c>
      <c r="E169">
        <f>Schools!AB9</f>
        <v>80</v>
      </c>
      <c r="F169">
        <f>Schools!AC9</f>
        <v>89</v>
      </c>
      <c r="G169">
        <f>Schools!AD9</f>
        <v>89.01</v>
      </c>
      <c r="H169">
        <f>Schools!AE9</f>
        <v>92.02</v>
      </c>
      <c r="I169" s="5">
        <f>Schools!AF9</f>
        <v>350.03</v>
      </c>
    </row>
    <row r="170" spans="1:9" ht="15.75">
      <c r="A170">
        <f t="shared" si="2"/>
        <v>168</v>
      </c>
      <c r="B170" s="18" t="str">
        <f>Schools!CD10</f>
        <v>Noah Keighley</v>
      </c>
      <c r="C170" s="18">
        <f>Schools!CE10</f>
        <v>12</v>
      </c>
      <c r="D170" t="s">
        <v>127</v>
      </c>
      <c r="E170">
        <f>Schools!CF10</f>
        <v>80</v>
      </c>
      <c r="F170">
        <f>Schools!CG10</f>
        <v>91.01</v>
      </c>
      <c r="G170">
        <f>Schools!CH10</f>
        <v>91.01</v>
      </c>
      <c r="H170">
        <f>Schools!CI10</f>
        <v>88</v>
      </c>
      <c r="I170" s="5">
        <f>Schools!CJ10</f>
        <v>350.02</v>
      </c>
    </row>
    <row r="171" spans="1:9" ht="15.75">
      <c r="A171">
        <f t="shared" si="2"/>
        <v>169</v>
      </c>
      <c r="B171" t="str">
        <f>Schools!AP11</f>
        <v>Titus Clark </v>
      </c>
      <c r="C171">
        <f>Schools!AQ11</f>
        <v>14</v>
      </c>
      <c r="D171" t="s">
        <v>83</v>
      </c>
      <c r="E171">
        <f>Schools!AR11</f>
        <v>92</v>
      </c>
      <c r="F171">
        <f>Schools!AS11</f>
        <v>86</v>
      </c>
      <c r="G171">
        <f>Schools!AT11</f>
        <v>85.02</v>
      </c>
      <c r="H171">
        <f>Schools!AU11</f>
        <v>86.02</v>
      </c>
      <c r="I171" s="5">
        <f>Schools!AV11</f>
        <v>349.03999999999996</v>
      </c>
    </row>
    <row r="172" spans="1:9" ht="15.75">
      <c r="A172">
        <f t="shared" si="2"/>
        <v>170</v>
      </c>
      <c r="B172" t="str">
        <f>Schools!CL9</f>
        <v>Lewington N</v>
      </c>
      <c r="C172">
        <f>Schools!CM9</f>
        <v>15</v>
      </c>
      <c r="D172" t="s">
        <v>235</v>
      </c>
      <c r="E172">
        <f>Schools!CN9</f>
        <v>86.01</v>
      </c>
      <c r="F172">
        <f>Schools!CO9</f>
        <v>86.01</v>
      </c>
      <c r="G172">
        <f>Schools!CP9</f>
        <v>90.02</v>
      </c>
      <c r="H172">
        <f>Schools!CQ9</f>
        <v>86.01</v>
      </c>
      <c r="I172" s="5">
        <f>Schools!CR9</f>
        <v>348.05</v>
      </c>
    </row>
    <row r="173" spans="1:9" ht="15.75">
      <c r="A173">
        <f t="shared" si="2"/>
        <v>171</v>
      </c>
      <c r="B173" t="str">
        <f>Schools!AH7</f>
        <v>Michael Smith</v>
      </c>
      <c r="C173">
        <f>Schools!AI7</f>
        <v>15</v>
      </c>
      <c r="D173" t="s">
        <v>71</v>
      </c>
      <c r="E173">
        <f>Schools!AJ7</f>
        <v>88.01</v>
      </c>
      <c r="F173">
        <f>Schools!AK7</f>
        <v>83.01</v>
      </c>
      <c r="G173">
        <f>Schools!AL7</f>
        <v>86</v>
      </c>
      <c r="H173">
        <f>Schools!AM7</f>
        <v>91.02</v>
      </c>
      <c r="I173" s="5">
        <f>Schools!AN7</f>
        <v>348.03999999999996</v>
      </c>
    </row>
    <row r="174" spans="1:9" ht="15.75">
      <c r="A174">
        <f t="shared" si="2"/>
        <v>172</v>
      </c>
      <c r="B174" t="str">
        <f>Schools!DJ6</f>
        <v>Melissa Sinta</v>
      </c>
      <c r="C174">
        <f>Schools!DK6</f>
        <v>17</v>
      </c>
      <c r="D174" t="s">
        <v>165</v>
      </c>
      <c r="E174">
        <f>Schools!DL6</f>
        <v>93.04</v>
      </c>
      <c r="F174">
        <f>Schools!DM6</f>
        <v>90</v>
      </c>
      <c r="G174">
        <f>Schools!DN6</f>
        <v>84</v>
      </c>
      <c r="H174">
        <f>Schools!DO6</f>
        <v>80</v>
      </c>
      <c r="I174" s="5">
        <f>Schools!DP6</f>
        <v>347.04</v>
      </c>
    </row>
    <row r="175" spans="1:9" ht="15.75">
      <c r="A175">
        <f t="shared" si="2"/>
        <v>173</v>
      </c>
      <c r="B175" t="str">
        <f>Schools!CL5</f>
        <v>H Bull</v>
      </c>
      <c r="C175">
        <f>Schools!CM5</f>
        <v>15</v>
      </c>
      <c r="D175" t="s">
        <v>235</v>
      </c>
      <c r="E175">
        <f>Schools!CN5</f>
        <v>85.01</v>
      </c>
      <c r="F175">
        <f>Schools!CO5</f>
        <v>85.01</v>
      </c>
      <c r="G175">
        <f>Schools!CP5</f>
        <v>89</v>
      </c>
      <c r="H175">
        <f>Schools!CQ5</f>
        <v>88.01</v>
      </c>
      <c r="I175" s="5">
        <f>Schools!CR5</f>
        <v>347.03</v>
      </c>
    </row>
    <row r="176" spans="1:9" ht="15.75">
      <c r="A176">
        <f t="shared" si="2"/>
        <v>174</v>
      </c>
      <c r="B176" t="str">
        <f>Schools!R6</f>
        <v>Peter Leith</v>
      </c>
      <c r="C176">
        <f>Schools!S6</f>
        <v>15</v>
      </c>
      <c r="D176" t="s">
        <v>53</v>
      </c>
      <c r="E176">
        <f>Schools!T6</f>
        <v>88.01</v>
      </c>
      <c r="F176">
        <f>Schools!U6</f>
        <v>89.01</v>
      </c>
      <c r="G176">
        <f>Schools!V6</f>
        <v>81</v>
      </c>
      <c r="H176">
        <f>Schools!W6</f>
        <v>88.02</v>
      </c>
      <c r="I176" s="5">
        <f>Schools!X6</f>
        <v>346.03999999999996</v>
      </c>
    </row>
    <row r="177" spans="1:9" ht="15.75">
      <c r="A177">
        <f t="shared" si="2"/>
        <v>175</v>
      </c>
      <c r="B177" t="str">
        <f>Schools!DB3</f>
        <v>Tom Dudgeon</v>
      </c>
      <c r="C177">
        <f>Schools!DC3</f>
        <v>17</v>
      </c>
      <c r="D177" t="s">
        <v>236</v>
      </c>
      <c r="E177">
        <f>Schools!DD3</f>
        <v>78</v>
      </c>
      <c r="F177">
        <f>Schools!DE3</f>
        <v>90</v>
      </c>
      <c r="G177">
        <f>Schools!DF3</f>
        <v>89</v>
      </c>
      <c r="H177">
        <f>Schools!DG3</f>
        <v>89.02</v>
      </c>
      <c r="I177" s="5">
        <f>Schools!DH3</f>
        <v>346.02</v>
      </c>
    </row>
    <row r="178" spans="1:9" ht="15.75">
      <c r="A178">
        <f t="shared" si="2"/>
        <v>176</v>
      </c>
      <c r="B178" t="str">
        <f>Schools!AP9</f>
        <v>Sophie Roberts </v>
      </c>
      <c r="C178">
        <f>Schools!AQ9</f>
        <v>18</v>
      </c>
      <c r="D178" t="s">
        <v>83</v>
      </c>
      <c r="E178">
        <f>Schools!AR9</f>
        <v>88.01</v>
      </c>
      <c r="F178">
        <f>Schools!AS9</f>
        <v>86.01</v>
      </c>
      <c r="G178">
        <f>Schools!AT9</f>
        <v>89.02</v>
      </c>
      <c r="H178">
        <f>Schools!AU9</f>
        <v>81</v>
      </c>
      <c r="I178" s="5">
        <f>Schools!AV9</f>
        <v>344.04</v>
      </c>
    </row>
    <row r="179" spans="1:9" ht="15.75">
      <c r="A179">
        <f t="shared" si="2"/>
        <v>177</v>
      </c>
      <c r="B179" t="str">
        <f>Schools!J13</f>
        <v>Gabrielle Gadsby</v>
      </c>
      <c r="C179">
        <f>Schools!K13</f>
        <v>15</v>
      </c>
      <c r="D179" t="s">
        <v>233</v>
      </c>
      <c r="E179">
        <f>Schools!L13</f>
        <v>90.01</v>
      </c>
      <c r="F179">
        <f>Schools!M13</f>
        <v>85</v>
      </c>
      <c r="G179">
        <f>Schools!N13</f>
        <v>86.01</v>
      </c>
      <c r="H179">
        <f>Schools!O13</f>
        <v>83.01</v>
      </c>
      <c r="I179" s="5">
        <f>Schools!P13</f>
        <v>344.03</v>
      </c>
    </row>
    <row r="180" spans="1:9" ht="15.75">
      <c r="A180">
        <f t="shared" si="2"/>
        <v>178</v>
      </c>
      <c r="B180" t="str">
        <f>Schools!Z13</f>
        <v>Joe Wilson</v>
      </c>
      <c r="C180">
        <f>Schools!AA13</f>
        <v>13</v>
      </c>
      <c r="D180" t="s">
        <v>234</v>
      </c>
      <c r="E180">
        <f>Schools!AB13</f>
        <v>86.01</v>
      </c>
      <c r="F180">
        <f>Schools!AC13</f>
        <v>86</v>
      </c>
      <c r="G180">
        <f>Schools!AD13</f>
        <v>83.01</v>
      </c>
      <c r="H180">
        <f>Schools!AE13</f>
        <v>89.01</v>
      </c>
      <c r="I180" s="5">
        <f>Schools!AF13</f>
        <v>344.03</v>
      </c>
    </row>
    <row r="181" spans="1:9" ht="15.75">
      <c r="A181">
        <f t="shared" si="2"/>
        <v>179</v>
      </c>
      <c r="B181" t="str">
        <f>Schools!J15</f>
        <v>Sophie Edwards</v>
      </c>
      <c r="C181">
        <f>Schools!K15</f>
        <v>15</v>
      </c>
      <c r="D181" t="s">
        <v>233</v>
      </c>
      <c r="E181">
        <f>Schools!L15</f>
        <v>88</v>
      </c>
      <c r="F181">
        <f>Schools!M15</f>
        <v>88</v>
      </c>
      <c r="G181">
        <f>Schools!N15</f>
        <v>87.01</v>
      </c>
      <c r="H181">
        <f>Schools!O15</f>
        <v>81</v>
      </c>
      <c r="I181" s="5">
        <f>Schools!P15</f>
        <v>344.01</v>
      </c>
    </row>
    <row r="182" spans="1:9" ht="15.75">
      <c r="A182">
        <f t="shared" si="2"/>
        <v>180</v>
      </c>
      <c r="B182" t="str">
        <f>Schools!EX10</f>
        <v>C Timms</v>
      </c>
      <c r="C182">
        <f>Schools!EY10</f>
        <v>15</v>
      </c>
      <c r="D182" t="s">
        <v>207</v>
      </c>
      <c r="E182">
        <f>Schools!EZ10</f>
        <v>89.01</v>
      </c>
      <c r="F182">
        <f>Schools!FA10</f>
        <v>88.02</v>
      </c>
      <c r="G182">
        <f>Schools!FB10</f>
        <v>81.01</v>
      </c>
      <c r="H182">
        <f>Schools!FC10</f>
        <v>85</v>
      </c>
      <c r="I182" s="5">
        <f>Schools!FD10</f>
        <v>343.04</v>
      </c>
    </row>
    <row r="183" spans="1:9" ht="15.75">
      <c r="A183">
        <f t="shared" si="2"/>
        <v>181</v>
      </c>
      <c r="B183" t="str">
        <f>Schools!AP7</f>
        <v>Dingqi Yao </v>
      </c>
      <c r="C183">
        <f>Schools!AQ7</f>
        <v>16</v>
      </c>
      <c r="D183" t="s">
        <v>83</v>
      </c>
      <c r="E183">
        <f>Schools!AR7</f>
        <v>84</v>
      </c>
      <c r="F183">
        <f>Schools!AS7</f>
        <v>87</v>
      </c>
      <c r="G183">
        <f>Schools!AT7</f>
        <v>83.01</v>
      </c>
      <c r="H183">
        <f>Schools!AU7</f>
        <v>89.02</v>
      </c>
      <c r="I183" s="5">
        <f>Schools!AV7</f>
        <v>343.03</v>
      </c>
    </row>
    <row r="184" spans="1:9" ht="15.75">
      <c r="A184">
        <f t="shared" si="2"/>
        <v>182</v>
      </c>
      <c r="B184" t="str">
        <f>Schools!EH9</f>
        <v>Luke Griwell</v>
      </c>
      <c r="C184">
        <f>Schools!EI9</f>
        <v>15</v>
      </c>
      <c r="D184" t="s">
        <v>187</v>
      </c>
      <c r="E184">
        <f>Schools!EJ9</f>
        <v>91.02</v>
      </c>
      <c r="F184">
        <f>Schools!EK9</f>
        <v>77.01</v>
      </c>
      <c r="G184">
        <f>Schools!EL9</f>
        <v>88</v>
      </c>
      <c r="H184">
        <f>Schools!EM9</f>
        <v>87</v>
      </c>
      <c r="I184" s="5">
        <f>Schools!EN9</f>
        <v>343.03</v>
      </c>
    </row>
    <row r="185" spans="1:9" ht="15.75">
      <c r="A185">
        <f t="shared" si="2"/>
        <v>183</v>
      </c>
      <c r="B185" t="str">
        <f>Schools!J22</f>
        <v>Alex Walker</v>
      </c>
      <c r="C185">
        <f>Schools!K22</f>
        <v>14</v>
      </c>
      <c r="D185" t="s">
        <v>233</v>
      </c>
      <c r="E185">
        <f>Schools!L22</f>
        <v>91.01</v>
      </c>
      <c r="F185">
        <f>Schools!M22</f>
        <v>87</v>
      </c>
      <c r="G185">
        <f>Schools!N22</f>
        <v>86</v>
      </c>
      <c r="H185">
        <f>Schools!O22</f>
        <v>79</v>
      </c>
      <c r="I185" s="5">
        <f>Schools!P22</f>
        <v>343.01</v>
      </c>
    </row>
    <row r="186" spans="1:9" ht="15.75">
      <c r="A186">
        <f t="shared" si="2"/>
        <v>184</v>
      </c>
      <c r="B186" t="str">
        <f>Schools!BF5</f>
        <v>Alex Gerasimov</v>
      </c>
      <c r="C186">
        <f>Schools!BG5</f>
        <v>15</v>
      </c>
      <c r="D186" t="s">
        <v>105</v>
      </c>
      <c r="E186">
        <f>Schools!BH5</f>
        <v>85.01</v>
      </c>
      <c r="F186">
        <f>Schools!BI5</f>
        <v>83.02</v>
      </c>
      <c r="G186">
        <f>Schools!BJ5</f>
        <v>89.03</v>
      </c>
      <c r="H186">
        <f>Schools!BK5</f>
        <v>84.01</v>
      </c>
      <c r="I186" s="5">
        <f>Schools!BL5</f>
        <v>341.07</v>
      </c>
    </row>
    <row r="187" spans="1:9" ht="15.75">
      <c r="A187">
        <f t="shared" si="2"/>
        <v>185</v>
      </c>
      <c r="B187" t="str">
        <f>Schools!CD7</f>
        <v>Peter Zhou</v>
      </c>
      <c r="C187">
        <f>Schools!CE7</f>
        <v>15</v>
      </c>
      <c r="D187" t="s">
        <v>127</v>
      </c>
      <c r="E187">
        <f>Schools!CF7</f>
        <v>80.03</v>
      </c>
      <c r="F187">
        <f>Schools!CG7</f>
        <v>87.01</v>
      </c>
      <c r="G187">
        <f>Schools!CH7</f>
        <v>85</v>
      </c>
      <c r="H187">
        <f>Schools!CI7</f>
        <v>86</v>
      </c>
      <c r="I187" s="5">
        <f>Schools!CJ7</f>
        <v>338.04</v>
      </c>
    </row>
    <row r="188" spans="1:9" ht="15.75">
      <c r="A188">
        <f t="shared" si="2"/>
        <v>186</v>
      </c>
      <c r="B188" t="str">
        <f>Schools!DZ8</f>
        <v>Jon Lam</v>
      </c>
      <c r="C188">
        <f>Schools!EA8</f>
        <v>16</v>
      </c>
      <c r="D188" t="s">
        <v>179</v>
      </c>
      <c r="E188">
        <f>Schools!EB8</f>
        <v>87.01</v>
      </c>
      <c r="F188">
        <f>Schools!EC8</f>
        <v>81</v>
      </c>
      <c r="G188">
        <f>Schools!ED8</f>
        <v>90</v>
      </c>
      <c r="H188">
        <f>Schools!EE8</f>
        <v>80</v>
      </c>
      <c r="I188" s="5">
        <f>Schools!EF8</f>
        <v>338.01</v>
      </c>
    </row>
    <row r="189" spans="1:9" ht="15.75">
      <c r="A189">
        <f t="shared" si="2"/>
        <v>187</v>
      </c>
      <c r="B189" t="str">
        <f>Schools!AX4</f>
        <v>Max Palmer</v>
      </c>
      <c r="C189">
        <f>Schools!AY4</f>
        <v>16</v>
      </c>
      <c r="D189" t="s">
        <v>98</v>
      </c>
      <c r="E189">
        <f>Schools!AZ4</f>
        <v>75.01</v>
      </c>
      <c r="F189">
        <f>Schools!BA4</f>
        <v>90.01</v>
      </c>
      <c r="G189">
        <f>Schools!BB4</f>
        <v>77.01</v>
      </c>
      <c r="H189">
        <f>Schools!BC4</f>
        <v>94.03</v>
      </c>
      <c r="I189" s="5">
        <f>Schools!BD4</f>
        <v>336.06000000000006</v>
      </c>
    </row>
    <row r="190" spans="1:9" ht="15.75">
      <c r="A190">
        <f t="shared" si="2"/>
        <v>188</v>
      </c>
      <c r="B190" t="str">
        <f>Schools!DB7</f>
        <v>Henry Hayward-Smith</v>
      </c>
      <c r="C190">
        <f>Schools!DC7</f>
        <v>15</v>
      </c>
      <c r="D190" t="s">
        <v>236</v>
      </c>
      <c r="E190">
        <f>Schools!DD7</f>
        <v>88.01</v>
      </c>
      <c r="F190">
        <f>Schools!DE7</f>
        <v>82</v>
      </c>
      <c r="G190">
        <f>Schools!DF7</f>
        <v>79</v>
      </c>
      <c r="H190">
        <f>Schools!DG7</f>
        <v>87.01</v>
      </c>
      <c r="I190" s="5">
        <f>Schools!DH7</f>
        <v>336.02</v>
      </c>
    </row>
    <row r="191" spans="1:9" ht="15.75">
      <c r="A191">
        <f t="shared" si="2"/>
        <v>189</v>
      </c>
      <c r="B191" t="str">
        <f>Schools!B9</f>
        <v>Liberty Thomas</v>
      </c>
      <c r="C191">
        <f>Schools!C9</f>
        <v>17</v>
      </c>
      <c r="D191" t="s">
        <v>232</v>
      </c>
      <c r="E191">
        <f>Schools!D9</f>
        <v>81</v>
      </c>
      <c r="F191">
        <f>Schools!E9</f>
        <v>85.01</v>
      </c>
      <c r="G191">
        <f>Schools!F9</f>
        <v>79.02</v>
      </c>
      <c r="H191">
        <f>Schools!G9</f>
        <v>90.01</v>
      </c>
      <c r="I191" s="5">
        <f>Schools!H9</f>
        <v>335.03999999999996</v>
      </c>
    </row>
    <row r="192" spans="1:9" ht="15.75">
      <c r="A192">
        <f t="shared" si="2"/>
        <v>190</v>
      </c>
      <c r="B192" t="str">
        <f>Schools!DB8</f>
        <v>Lizzie Allen</v>
      </c>
      <c r="C192">
        <f>Schools!DC8</f>
        <v>14</v>
      </c>
      <c r="D192" t="s">
        <v>236</v>
      </c>
      <c r="E192">
        <f>Schools!DD8</f>
        <v>84.01</v>
      </c>
      <c r="F192">
        <f>Schools!DE8</f>
        <v>82.01</v>
      </c>
      <c r="G192">
        <f>Schools!DF8</f>
        <v>85.01</v>
      </c>
      <c r="H192">
        <f>Schools!DG8</f>
        <v>83.01</v>
      </c>
      <c r="I192" s="5">
        <f>Schools!DH8</f>
        <v>334.04</v>
      </c>
    </row>
    <row r="193" spans="1:9" ht="15.75">
      <c r="A193">
        <f t="shared" si="2"/>
        <v>191</v>
      </c>
      <c r="B193" t="str">
        <f>Schools!AX5</f>
        <v>Eleanor Graham</v>
      </c>
      <c r="C193">
        <f>Schools!AY5</f>
        <v>17</v>
      </c>
      <c r="D193" t="s">
        <v>98</v>
      </c>
      <c r="E193">
        <f>Schools!AZ5</f>
        <v>88.02</v>
      </c>
      <c r="F193">
        <f>Schools!BA5</f>
        <v>80</v>
      </c>
      <c r="G193">
        <f>Schools!BB5</f>
        <v>87.01</v>
      </c>
      <c r="H193">
        <f>Schools!BC5</f>
        <v>79</v>
      </c>
      <c r="I193" s="5">
        <f>Schools!BD5</f>
        <v>334.03</v>
      </c>
    </row>
    <row r="194" spans="1:9" ht="15.75">
      <c r="A194">
        <f t="shared" si="2"/>
        <v>192</v>
      </c>
      <c r="B194" t="str">
        <f>Schools!CD9</f>
        <v>Charles Maddison</v>
      </c>
      <c r="C194">
        <f>Schools!CE9</f>
        <v>14</v>
      </c>
      <c r="D194" t="s">
        <v>127</v>
      </c>
      <c r="E194">
        <f>Schools!CF9</f>
        <v>80</v>
      </c>
      <c r="F194">
        <f>Schools!CG9</f>
        <v>82</v>
      </c>
      <c r="G194">
        <f>Schools!CH9</f>
        <v>84.02</v>
      </c>
      <c r="H194">
        <f>Schools!CI9</f>
        <v>87</v>
      </c>
      <c r="I194" s="5">
        <f>Schools!CJ9</f>
        <v>333.02</v>
      </c>
    </row>
    <row r="195" spans="1:9" ht="15.75">
      <c r="A195">
        <f t="shared" si="2"/>
        <v>193</v>
      </c>
      <c r="B195" t="str">
        <f>Schools!CD6</f>
        <v>Kai Li</v>
      </c>
      <c r="C195">
        <f>Schools!CE6</f>
        <v>15</v>
      </c>
      <c r="D195" t="s">
        <v>127</v>
      </c>
      <c r="E195">
        <f>Schools!CF6</f>
        <v>79.01</v>
      </c>
      <c r="F195">
        <f>Schools!CG6</f>
        <v>84.02</v>
      </c>
      <c r="G195">
        <f>Schools!CH6</f>
        <v>87.02</v>
      </c>
      <c r="H195">
        <f>Schools!CI6</f>
        <v>82.01</v>
      </c>
      <c r="I195" s="5">
        <f>Schools!CJ6</f>
        <v>332.06</v>
      </c>
    </row>
    <row r="196" spans="1:9" ht="15.75">
      <c r="A196">
        <f t="shared" si="2"/>
        <v>194</v>
      </c>
      <c r="B196" t="str">
        <f>Schools!DZ7</f>
        <v>Morgan Steele</v>
      </c>
      <c r="C196">
        <f>Schools!EA7</f>
        <v>17</v>
      </c>
      <c r="D196" t="s">
        <v>179</v>
      </c>
      <c r="E196">
        <f>Schools!EB7</f>
        <v>77</v>
      </c>
      <c r="F196">
        <f>Schools!EC7</f>
        <v>86.03</v>
      </c>
      <c r="G196">
        <f>Schools!ED7</f>
        <v>81</v>
      </c>
      <c r="H196">
        <f>Schools!EE7</f>
        <v>88.01</v>
      </c>
      <c r="I196" s="5">
        <f>Schools!EF7</f>
        <v>332.04</v>
      </c>
    </row>
    <row r="197" spans="1:9" ht="15.75">
      <c r="A197">
        <f aca="true" t="shared" si="3" ref="A197:A203">A196+1</f>
        <v>195</v>
      </c>
      <c r="B197" t="str">
        <f>Schools!J8</f>
        <v>Anwarat Gurung</v>
      </c>
      <c r="C197">
        <f>Schools!K8</f>
        <v>16</v>
      </c>
      <c r="D197" t="s">
        <v>233</v>
      </c>
      <c r="E197">
        <f>Schools!L8</f>
        <v>82</v>
      </c>
      <c r="F197">
        <f>Schools!M8</f>
        <v>81.02</v>
      </c>
      <c r="G197">
        <f>Schools!N8</f>
        <v>79</v>
      </c>
      <c r="H197">
        <f>Schools!O8</f>
        <v>83</v>
      </c>
      <c r="I197" s="5">
        <f>Schools!P8</f>
        <v>325.02</v>
      </c>
    </row>
    <row r="198" spans="1:9" ht="15.75">
      <c r="A198">
        <f t="shared" si="3"/>
        <v>196</v>
      </c>
      <c r="B198" t="str">
        <f>Schools!DB4</f>
        <v>Hasan Hamadto</v>
      </c>
      <c r="C198">
        <f>Schools!DC4</f>
        <v>18</v>
      </c>
      <c r="D198" t="s">
        <v>236</v>
      </c>
      <c r="E198">
        <f>Schools!DD4</f>
        <v>79</v>
      </c>
      <c r="F198">
        <f>Schools!DE4</f>
        <v>77</v>
      </c>
      <c r="G198">
        <f>Schools!DF4</f>
        <v>86.01</v>
      </c>
      <c r="H198">
        <f>Schools!DG4</f>
        <v>83</v>
      </c>
      <c r="I198" s="5">
        <f>Schools!DH4</f>
        <v>325.01</v>
      </c>
    </row>
    <row r="199" spans="1:9" ht="15.75">
      <c r="A199">
        <f t="shared" si="3"/>
        <v>197</v>
      </c>
      <c r="B199" t="str">
        <f>Schools!AH12</f>
        <v>Isabella Branton</v>
      </c>
      <c r="C199">
        <f>Schools!AI12</f>
        <v>13</v>
      </c>
      <c r="D199" t="s">
        <v>71</v>
      </c>
      <c r="E199">
        <f>Schools!AJ12</f>
        <v>86</v>
      </c>
      <c r="F199">
        <f>Schools!AK12</f>
        <v>81</v>
      </c>
      <c r="G199">
        <f>Schools!AL12</f>
        <v>80</v>
      </c>
      <c r="H199">
        <f>Schools!AM12</f>
        <v>76.01</v>
      </c>
      <c r="I199" s="5">
        <f>Schools!AN12</f>
        <v>323.01</v>
      </c>
    </row>
    <row r="200" spans="1:9" ht="15.75">
      <c r="A200">
        <f t="shared" si="3"/>
        <v>198</v>
      </c>
      <c r="B200" t="str">
        <f>Schools!CL8</f>
        <v>O Reid</v>
      </c>
      <c r="C200">
        <f>Schools!CM8</f>
        <v>14</v>
      </c>
      <c r="D200" t="s">
        <v>235</v>
      </c>
      <c r="E200">
        <f>Schools!CN8</f>
        <v>85.02</v>
      </c>
      <c r="F200">
        <f>Schools!CO8</f>
        <v>74.01</v>
      </c>
      <c r="G200">
        <f>Schools!CP8</f>
        <v>65</v>
      </c>
      <c r="H200">
        <f>Schools!CQ8</f>
        <v>71</v>
      </c>
      <c r="I200" s="5">
        <f>Schools!CR8</f>
        <v>295.03</v>
      </c>
    </row>
    <row r="201" spans="1:9" ht="15.75">
      <c r="A201">
        <f t="shared" si="3"/>
        <v>199</v>
      </c>
      <c r="B201" t="str">
        <f>Schools!DB5</f>
        <v>Henry Felbeck</v>
      </c>
      <c r="C201">
        <f>Schools!DC5</f>
        <v>15</v>
      </c>
      <c r="D201" t="s">
        <v>236</v>
      </c>
      <c r="E201">
        <f>Schools!DD5</f>
        <v>78.02</v>
      </c>
      <c r="F201">
        <f>Schools!DE5</f>
        <v>61</v>
      </c>
      <c r="G201">
        <f>Schools!DF5</f>
        <v>81.02</v>
      </c>
      <c r="H201">
        <f>Schools!DG5</f>
        <v>73</v>
      </c>
      <c r="I201" s="5">
        <f>Schools!DH5</f>
        <v>293.03999999999996</v>
      </c>
    </row>
    <row r="202" spans="1:9" ht="15.75">
      <c r="A202">
        <f t="shared" si="3"/>
        <v>200</v>
      </c>
      <c r="B202" t="str">
        <f>Schools!CL7</f>
        <v>J Ward</v>
      </c>
      <c r="C202">
        <f>Schools!CM7</f>
        <v>14</v>
      </c>
      <c r="D202" t="s">
        <v>235</v>
      </c>
      <c r="E202">
        <f>Schools!CN7</f>
        <v>67</v>
      </c>
      <c r="F202">
        <f>Schools!CO7</f>
        <v>80</v>
      </c>
      <c r="G202">
        <f>Schools!CP7</f>
        <v>71.01</v>
      </c>
      <c r="H202">
        <f>Schools!CQ7</f>
        <v>74.01</v>
      </c>
      <c r="I202" s="5">
        <f>Schools!CR7</f>
        <v>292.02</v>
      </c>
    </row>
    <row r="203" spans="1:9" ht="15.75">
      <c r="A203">
        <f t="shared" si="3"/>
        <v>201</v>
      </c>
      <c r="B203" t="str">
        <f>Schools!J20</f>
        <v>Amy Xu</v>
      </c>
      <c r="C203">
        <f>Schools!K20</f>
        <v>14</v>
      </c>
      <c r="D203" t="s">
        <v>233</v>
      </c>
      <c r="E203">
        <f>Schools!L20</f>
        <v>92.01</v>
      </c>
      <c r="F203">
        <f>Schools!M20</f>
        <v>94.02</v>
      </c>
      <c r="G203">
        <f>Schools!N20</f>
        <v>0</v>
      </c>
      <c r="H203">
        <f>Schools!O20</f>
        <v>0</v>
      </c>
      <c r="I203" s="5">
        <f>Schools!P20</f>
        <v>186.03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28"/>
  <sheetViews>
    <sheetView zoomScalePageLayoutView="0" workbookViewId="0" topLeftCell="A1">
      <selection activeCell="I130" sqref="I130"/>
    </sheetView>
  </sheetViews>
  <sheetFormatPr defaultColWidth="11.00390625" defaultRowHeight="15.75"/>
  <cols>
    <col min="2" max="2" width="19.50390625" style="0" customWidth="1"/>
    <col min="9" max="9" width="11.00390625" style="5" customWidth="1"/>
    <col min="12" max="12" width="13.875" style="0" customWidth="1"/>
    <col min="13" max="13" width="12.125" style="0" customWidth="1"/>
  </cols>
  <sheetData>
    <row r="1" ht="16.5" thickBot="1"/>
    <row r="2" spans="2:9" ht="17.25" thickBot="1" thickTop="1">
      <c r="B2" s="1" t="s">
        <v>232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1" t="s">
        <v>238</v>
      </c>
    </row>
    <row r="3" spans="2:13" ht="16.5" thickTop="1">
      <c r="B3" t="str">
        <f>Schools!B18</f>
        <v>Lucian Bennett</v>
      </c>
      <c r="C3">
        <f>Schools!C18</f>
        <v>15</v>
      </c>
      <c r="D3">
        <f>Schools!D18</f>
        <v>96.04</v>
      </c>
      <c r="E3">
        <f>Schools!E18</f>
        <v>90.01</v>
      </c>
      <c r="F3">
        <f>Schools!F18</f>
        <v>96.04</v>
      </c>
      <c r="G3">
        <f>Schools!G18</f>
        <v>95.05</v>
      </c>
      <c r="H3">
        <f>Schools!H18</f>
        <v>377.14000000000004</v>
      </c>
      <c r="K3">
        <v>1</v>
      </c>
      <c r="L3" t="s">
        <v>243</v>
      </c>
      <c r="M3">
        <v>761.27</v>
      </c>
    </row>
    <row r="4" spans="2:13" ht="15.75">
      <c r="B4" t="str">
        <f>Schools!B19</f>
        <v>Oscar Farrell</v>
      </c>
      <c r="C4">
        <f>Schools!C19</f>
        <v>15</v>
      </c>
      <c r="D4">
        <f>Schools!D19</f>
        <v>95.04</v>
      </c>
      <c r="E4">
        <f>Schools!E19</f>
        <v>95.01</v>
      </c>
      <c r="F4">
        <f>Schools!F19</f>
        <v>92.02</v>
      </c>
      <c r="G4">
        <f>Schools!G19</f>
        <v>94.02</v>
      </c>
      <c r="H4">
        <f>Schools!H19</f>
        <v>376.09</v>
      </c>
      <c r="K4">
        <f>K3+1</f>
        <v>2</v>
      </c>
      <c r="L4" t="s">
        <v>272</v>
      </c>
      <c r="M4">
        <v>757.17</v>
      </c>
    </row>
    <row r="5" spans="8:13" ht="15.75">
      <c r="H5" s="5">
        <f>SUM(H3:H4)</f>
        <v>753.23</v>
      </c>
      <c r="I5" s="5">
        <v>5</v>
      </c>
      <c r="K5">
        <f aca="true" t="shared" si="0" ref="K5:K39">K4+1</f>
        <v>3</v>
      </c>
      <c r="L5" t="s">
        <v>267</v>
      </c>
      <c r="M5">
        <v>756.24</v>
      </c>
    </row>
    <row r="6" spans="2:13" ht="15.75">
      <c r="B6" t="str">
        <f>Schools!B17</f>
        <v>Will Sheng</v>
      </c>
      <c r="C6">
        <f>Schools!C17</f>
        <v>15</v>
      </c>
      <c r="D6">
        <f>Schools!D17</f>
        <v>92.02</v>
      </c>
      <c r="E6">
        <f>Schools!E17</f>
        <v>96.01</v>
      </c>
      <c r="F6">
        <f>Schools!F17</f>
        <v>95.01</v>
      </c>
      <c r="G6">
        <f>Schools!G17</f>
        <v>90.01</v>
      </c>
      <c r="H6">
        <f>Schools!H17</f>
        <v>373.05</v>
      </c>
      <c r="K6">
        <f t="shared" si="0"/>
        <v>4</v>
      </c>
      <c r="L6" t="s">
        <v>249</v>
      </c>
      <c r="M6">
        <v>756.22</v>
      </c>
    </row>
    <row r="7" spans="2:13" ht="15.75">
      <c r="B7" t="str">
        <f>Schools!B23</f>
        <v>Egor Vert</v>
      </c>
      <c r="C7">
        <f>Schools!C23</f>
        <v>13</v>
      </c>
      <c r="D7">
        <f>Schools!D23</f>
        <v>96.03</v>
      </c>
      <c r="E7">
        <f>Schools!E23</f>
        <v>94.04</v>
      </c>
      <c r="F7">
        <f>Schools!F23</f>
        <v>93.02</v>
      </c>
      <c r="G7">
        <f>Schools!G23</f>
        <v>95.05</v>
      </c>
      <c r="H7">
        <f>Schools!H23</f>
        <v>378.14</v>
      </c>
      <c r="K7">
        <f t="shared" si="0"/>
        <v>5</v>
      </c>
      <c r="L7" t="s">
        <v>239</v>
      </c>
      <c r="M7">
        <v>753.23</v>
      </c>
    </row>
    <row r="8" spans="8:13" ht="15.75">
      <c r="H8" s="5">
        <f>SUM(H6:H7)</f>
        <v>751.19</v>
      </c>
      <c r="I8" s="5">
        <v>7</v>
      </c>
      <c r="K8">
        <f t="shared" si="0"/>
        <v>6</v>
      </c>
      <c r="L8" t="s">
        <v>257</v>
      </c>
      <c r="M8">
        <v>752.24</v>
      </c>
    </row>
    <row r="9" spans="2:13" ht="15.75">
      <c r="B9" t="str">
        <f>Schools!B24</f>
        <v>Sophie Hodge</v>
      </c>
      <c r="C9">
        <f>Schools!C24</f>
        <v>13</v>
      </c>
      <c r="D9">
        <f>Schools!D24</f>
        <v>92.02</v>
      </c>
      <c r="E9">
        <f>Schools!E24</f>
        <v>96.03</v>
      </c>
      <c r="F9">
        <f>Schools!F24</f>
        <v>97.05</v>
      </c>
      <c r="G9">
        <f>Schools!G24</f>
        <v>93.02</v>
      </c>
      <c r="H9">
        <f>Schools!H24</f>
        <v>378.12</v>
      </c>
      <c r="K9">
        <f t="shared" si="0"/>
        <v>7</v>
      </c>
      <c r="L9" t="s">
        <v>240</v>
      </c>
      <c r="M9">
        <v>751.19</v>
      </c>
    </row>
    <row r="10" spans="2:13" ht="15.75">
      <c r="B10" t="str">
        <f>Schools!B25</f>
        <v>Amren Singh</v>
      </c>
      <c r="C10">
        <f>Schools!C25</f>
        <v>13</v>
      </c>
      <c r="D10">
        <f>Schools!D25</f>
        <v>88.02</v>
      </c>
      <c r="E10">
        <f>Schools!E25</f>
        <v>90.01</v>
      </c>
      <c r="F10">
        <f>Schools!F25</f>
        <v>87.01</v>
      </c>
      <c r="G10">
        <f>Schools!G25</f>
        <v>90.02</v>
      </c>
      <c r="H10">
        <f>Schools!H25</f>
        <v>355.06</v>
      </c>
      <c r="K10">
        <f t="shared" si="0"/>
        <v>8</v>
      </c>
      <c r="L10" t="s">
        <v>266</v>
      </c>
      <c r="M10">
        <v>748.16</v>
      </c>
    </row>
    <row r="11" spans="8:13" ht="15.75">
      <c r="H11" s="5">
        <f>SUM(H9:H10)</f>
        <v>733.1800000000001</v>
      </c>
      <c r="I11" s="5">
        <v>9</v>
      </c>
      <c r="K11">
        <f t="shared" si="0"/>
        <v>9</v>
      </c>
      <c r="L11" t="s">
        <v>242</v>
      </c>
      <c r="M11">
        <v>746.15</v>
      </c>
    </row>
    <row r="12" spans="2:13" ht="15.75">
      <c r="B12" t="str">
        <f>Schools!B22</f>
        <v>Justin To</v>
      </c>
      <c r="C12">
        <f>Schools!C22</f>
        <v>15</v>
      </c>
      <c r="D12">
        <f>Schools!D22</f>
        <v>95.02</v>
      </c>
      <c r="E12">
        <f>Schools!E22</f>
        <v>95.03</v>
      </c>
      <c r="F12">
        <f>Schools!F22</f>
        <v>90</v>
      </c>
      <c r="G12">
        <f>Schools!G22</f>
        <v>87.01</v>
      </c>
      <c r="H12">
        <f>Schools!H22</f>
        <v>367.06</v>
      </c>
      <c r="K12">
        <f t="shared" si="0"/>
        <v>10</v>
      </c>
      <c r="L12" t="s">
        <v>271</v>
      </c>
      <c r="M12">
        <v>742.15</v>
      </c>
    </row>
    <row r="13" spans="2:13" ht="15.75">
      <c r="B13" t="str">
        <f>Schools!B27</f>
        <v>Josh Hogan</v>
      </c>
      <c r="C13">
        <f>Schools!C27</f>
        <v>13</v>
      </c>
      <c r="D13">
        <f>Schools!D27</f>
        <v>96.03</v>
      </c>
      <c r="E13">
        <f>Schools!E27</f>
        <v>95.02</v>
      </c>
      <c r="F13">
        <f>Schools!F27</f>
        <v>95.02</v>
      </c>
      <c r="G13">
        <f>Schools!G27</f>
        <v>93.02</v>
      </c>
      <c r="H13">
        <f>Schools!H27</f>
        <v>379.09</v>
      </c>
      <c r="K13">
        <f t="shared" si="0"/>
        <v>11</v>
      </c>
      <c r="L13" t="s">
        <v>250</v>
      </c>
      <c r="M13">
        <v>737.13</v>
      </c>
    </row>
    <row r="14" spans="8:13" ht="16.5" thickBot="1">
      <c r="H14" s="5">
        <f>SUM(H12:H13)</f>
        <v>746.15</v>
      </c>
      <c r="I14" s="5">
        <v>12</v>
      </c>
      <c r="K14">
        <f t="shared" si="0"/>
        <v>12</v>
      </c>
      <c r="L14" t="s">
        <v>241</v>
      </c>
      <c r="M14">
        <v>733.18</v>
      </c>
    </row>
    <row r="15" spans="2:13" ht="17.25" thickBot="1" thickTop="1">
      <c r="B15" s="1" t="s">
        <v>233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  <c r="H15" s="1" t="s">
        <v>6</v>
      </c>
      <c r="K15">
        <f t="shared" si="0"/>
        <v>13</v>
      </c>
      <c r="L15" t="s">
        <v>262</v>
      </c>
      <c r="M15" s="9">
        <v>733.1</v>
      </c>
    </row>
    <row r="16" spans="2:13" ht="16.5" thickTop="1">
      <c r="B16" t="str">
        <f>Schools!J11</f>
        <v>Tisa Manandhar</v>
      </c>
      <c r="C16">
        <f>Schools!K11</f>
        <v>15</v>
      </c>
      <c r="D16">
        <f>Schools!L11</f>
        <v>96.05</v>
      </c>
      <c r="E16">
        <f>Schools!M11</f>
        <v>97.05</v>
      </c>
      <c r="F16">
        <f>Schools!N11</f>
        <v>92.02</v>
      </c>
      <c r="G16">
        <f>Schools!O11</f>
        <v>97.04</v>
      </c>
      <c r="H16">
        <f>Schools!P11</f>
        <v>382.16</v>
      </c>
      <c r="K16">
        <f t="shared" si="0"/>
        <v>14</v>
      </c>
      <c r="L16" t="s">
        <v>245</v>
      </c>
      <c r="M16">
        <v>729.12</v>
      </c>
    </row>
    <row r="17" spans="2:13" ht="15.75">
      <c r="B17" t="str">
        <f>Schools!J12</f>
        <v>Arushi Mandal</v>
      </c>
      <c r="C17">
        <f>Schools!K12</f>
        <v>15</v>
      </c>
      <c r="D17">
        <f>Schools!L12</f>
        <v>97.04</v>
      </c>
      <c r="E17">
        <f>Schools!M12</f>
        <v>94.02</v>
      </c>
      <c r="F17">
        <f>Schools!N12</f>
        <v>97.04</v>
      </c>
      <c r="G17">
        <f>Schools!O12</f>
        <v>91.01</v>
      </c>
      <c r="H17">
        <f>Schools!P12</f>
        <v>379.11</v>
      </c>
      <c r="K17">
        <f t="shared" si="0"/>
        <v>15</v>
      </c>
      <c r="L17" t="s">
        <v>269</v>
      </c>
      <c r="M17" s="9">
        <v>725.1</v>
      </c>
    </row>
    <row r="18" spans="8:13" ht="15.75">
      <c r="H18" s="5">
        <f>SUM(H16:H17)</f>
        <v>761.27</v>
      </c>
      <c r="I18" s="5">
        <v>1</v>
      </c>
      <c r="K18">
        <f t="shared" si="0"/>
        <v>16</v>
      </c>
      <c r="L18" t="s">
        <v>263</v>
      </c>
      <c r="M18">
        <v>724.09</v>
      </c>
    </row>
    <row r="19" spans="2:13" ht="15.75">
      <c r="B19" t="str">
        <f>Schools!J14</f>
        <v>Millie Reynolds</v>
      </c>
      <c r="C19">
        <f>Schools!K14</f>
        <v>15</v>
      </c>
      <c r="D19">
        <f>Schools!L14</f>
        <v>91.01</v>
      </c>
      <c r="E19">
        <f>Schools!M14</f>
        <v>91.02</v>
      </c>
      <c r="F19">
        <f>Schools!N14</f>
        <v>86</v>
      </c>
      <c r="G19">
        <f>Schools!O14</f>
        <v>86</v>
      </c>
      <c r="H19">
        <f>Schools!P14</f>
        <v>354.03</v>
      </c>
      <c r="K19">
        <f t="shared" si="0"/>
        <v>17</v>
      </c>
      <c r="L19" t="s">
        <v>252</v>
      </c>
      <c r="M19">
        <v>722.11</v>
      </c>
    </row>
    <row r="20" spans="2:13" ht="15.75">
      <c r="B20" t="str">
        <f>Schools!J15</f>
        <v>Sophie Edwards</v>
      </c>
      <c r="C20">
        <f>Schools!K15</f>
        <v>15</v>
      </c>
      <c r="D20">
        <f>Schools!L15</f>
        <v>88</v>
      </c>
      <c r="E20">
        <f>Schools!M15</f>
        <v>88</v>
      </c>
      <c r="F20">
        <f>Schools!N15</f>
        <v>87.01</v>
      </c>
      <c r="G20">
        <f>Schools!O15</f>
        <v>81</v>
      </c>
      <c r="H20">
        <f>Schools!P15</f>
        <v>344.01</v>
      </c>
      <c r="K20">
        <f t="shared" si="0"/>
        <v>18</v>
      </c>
      <c r="L20" t="s">
        <v>274</v>
      </c>
      <c r="M20" s="9">
        <v>720.1</v>
      </c>
    </row>
    <row r="21" spans="8:13" ht="15.75">
      <c r="H21" s="5">
        <f>SUM(H19:H20)</f>
        <v>698.04</v>
      </c>
      <c r="I21" s="5">
        <v>30</v>
      </c>
      <c r="K21">
        <f t="shared" si="0"/>
        <v>19</v>
      </c>
      <c r="L21" t="s">
        <v>268</v>
      </c>
      <c r="M21">
        <v>718.11</v>
      </c>
    </row>
    <row r="22" spans="2:13" ht="15.75">
      <c r="B22" t="str">
        <f>Schools!J10</f>
        <v>Trinny Duncan</v>
      </c>
      <c r="C22">
        <f>Schools!K10</f>
        <v>15</v>
      </c>
      <c r="D22">
        <f>Schools!L10</f>
        <v>88.01</v>
      </c>
      <c r="E22">
        <f>Schools!M10</f>
        <v>91.01</v>
      </c>
      <c r="F22">
        <f>Schools!N10</f>
        <v>91.03</v>
      </c>
      <c r="G22">
        <f>Schools!O10</f>
        <v>87</v>
      </c>
      <c r="H22">
        <f>Schools!P10</f>
        <v>357.05</v>
      </c>
      <c r="K22">
        <f t="shared" si="0"/>
        <v>20</v>
      </c>
      <c r="L22" t="s">
        <v>275</v>
      </c>
      <c r="M22" s="9">
        <v>716.1</v>
      </c>
    </row>
    <row r="23" spans="2:13" ht="15.75">
      <c r="B23" t="str">
        <f>Schools!J21</f>
        <v>Allesandra French</v>
      </c>
      <c r="C23">
        <f>Schools!K21</f>
        <v>14</v>
      </c>
      <c r="D23">
        <f>Schools!L21</f>
        <v>93.02</v>
      </c>
      <c r="E23">
        <f>Schools!M21</f>
        <v>97.04</v>
      </c>
      <c r="F23">
        <f>Schools!N21</f>
        <v>90</v>
      </c>
      <c r="G23">
        <f>Schools!O21</f>
        <v>92.01</v>
      </c>
      <c r="H23">
        <f>Schools!P21</f>
        <v>372.07</v>
      </c>
      <c r="K23">
        <f t="shared" si="0"/>
        <v>21</v>
      </c>
      <c r="L23" t="s">
        <v>270</v>
      </c>
      <c r="M23">
        <v>715.09</v>
      </c>
    </row>
    <row r="24" spans="8:13" ht="15.75">
      <c r="H24" s="5">
        <f>SUM(H22:H23)</f>
        <v>729.12</v>
      </c>
      <c r="I24" s="5">
        <v>14</v>
      </c>
      <c r="K24">
        <f t="shared" si="0"/>
        <v>22</v>
      </c>
      <c r="L24" t="s">
        <v>255</v>
      </c>
      <c r="M24" s="9">
        <v>711.1</v>
      </c>
    </row>
    <row r="25" spans="2:13" ht="15.75">
      <c r="B25" t="str">
        <f>Schools!J13</f>
        <v>Gabrielle Gadsby</v>
      </c>
      <c r="C25">
        <f>Schools!K13</f>
        <v>15</v>
      </c>
      <c r="D25">
        <f>Schools!L13</f>
        <v>90.01</v>
      </c>
      <c r="E25">
        <f>Schools!M13</f>
        <v>85</v>
      </c>
      <c r="F25">
        <f>Schools!N13</f>
        <v>86.01</v>
      </c>
      <c r="G25">
        <f>Schools!O13</f>
        <v>83.01</v>
      </c>
      <c r="H25">
        <f>Schools!P13</f>
        <v>344.03</v>
      </c>
      <c r="K25">
        <f t="shared" si="0"/>
        <v>23</v>
      </c>
      <c r="L25" t="s">
        <v>247</v>
      </c>
      <c r="M25">
        <v>711.06</v>
      </c>
    </row>
    <row r="26" spans="2:13" ht="15.75">
      <c r="B26" t="str">
        <f>Schools!J16</f>
        <v>Iona Woods</v>
      </c>
      <c r="C26">
        <f>Schools!K16</f>
        <v>15</v>
      </c>
      <c r="D26">
        <f>Schools!L16</f>
        <v>89</v>
      </c>
      <c r="E26">
        <f>Schools!M16</f>
        <v>92.01</v>
      </c>
      <c r="F26">
        <f>Schools!N16</f>
        <v>94</v>
      </c>
      <c r="G26">
        <f>Schools!O16</f>
        <v>89.03</v>
      </c>
      <c r="H26">
        <f>Schools!P16</f>
        <v>364.03999999999996</v>
      </c>
      <c r="K26">
        <f t="shared" si="0"/>
        <v>24</v>
      </c>
      <c r="L26" t="s">
        <v>260</v>
      </c>
      <c r="M26">
        <v>709.11</v>
      </c>
    </row>
    <row r="27" spans="8:13" ht="15.75">
      <c r="H27" s="5">
        <f>SUM(H25:H26)</f>
        <v>708.0699999999999</v>
      </c>
      <c r="I27" s="5">
        <v>25</v>
      </c>
      <c r="K27">
        <f t="shared" si="0"/>
        <v>25</v>
      </c>
      <c r="L27" t="s">
        <v>246</v>
      </c>
      <c r="M27">
        <v>708.07</v>
      </c>
    </row>
    <row r="28" spans="2:13" ht="15.75">
      <c r="B28" t="str">
        <f>Schools!J17</f>
        <v>Rizwaan Baig</v>
      </c>
      <c r="C28">
        <f>Schools!K17</f>
        <v>15</v>
      </c>
      <c r="D28">
        <f>Schools!L17</f>
        <v>91.02</v>
      </c>
      <c r="E28">
        <f>Schools!M17</f>
        <v>92.01</v>
      </c>
      <c r="F28">
        <f>Schools!N17</f>
        <v>90.01</v>
      </c>
      <c r="G28">
        <f>Schools!O17</f>
        <v>85</v>
      </c>
      <c r="H28">
        <f>Schools!P17</f>
        <v>358.04</v>
      </c>
      <c r="K28">
        <f t="shared" si="0"/>
        <v>26</v>
      </c>
      <c r="L28" t="s">
        <v>265</v>
      </c>
      <c r="M28">
        <v>705.08</v>
      </c>
    </row>
    <row r="29" spans="2:13" ht="15.75">
      <c r="B29" t="str">
        <f>Schools!J18</f>
        <v>Neil Sardesai</v>
      </c>
      <c r="C29">
        <f>Schools!K18</f>
        <v>15</v>
      </c>
      <c r="D29">
        <f>Schools!L18</f>
        <v>87</v>
      </c>
      <c r="E29">
        <f>Schools!M18</f>
        <v>89.02</v>
      </c>
      <c r="F29">
        <f>Schools!N18</f>
        <v>89</v>
      </c>
      <c r="G29">
        <f>Schools!O18</f>
        <v>88</v>
      </c>
      <c r="H29">
        <f>Schools!P18</f>
        <v>353.02</v>
      </c>
      <c r="K29">
        <f t="shared" si="0"/>
        <v>27</v>
      </c>
      <c r="L29" t="s">
        <v>254</v>
      </c>
      <c r="M29">
        <v>703.09</v>
      </c>
    </row>
    <row r="30" spans="8:13" ht="15.75">
      <c r="H30" s="5">
        <f>SUM(H28:H29)</f>
        <v>711.06</v>
      </c>
      <c r="I30" s="5">
        <v>23</v>
      </c>
      <c r="K30">
        <f t="shared" si="0"/>
        <v>28</v>
      </c>
      <c r="L30" t="s">
        <v>273</v>
      </c>
      <c r="M30">
        <v>701.06</v>
      </c>
    </row>
    <row r="31" spans="2:13" ht="15.75">
      <c r="B31" t="str">
        <f>Schools!J19</f>
        <v>Wendy Hau</v>
      </c>
      <c r="C31">
        <f>Schools!K19</f>
        <v>14</v>
      </c>
      <c r="D31">
        <f>Schools!L19</f>
        <v>98.02</v>
      </c>
      <c r="E31">
        <f>Schools!M19</f>
        <v>94.01</v>
      </c>
      <c r="F31">
        <f>Schools!N19</f>
        <v>90.02</v>
      </c>
      <c r="G31">
        <f>Schools!O19</f>
        <v>93.02</v>
      </c>
      <c r="H31">
        <f>Schools!P19</f>
        <v>375.07</v>
      </c>
      <c r="K31">
        <f t="shared" si="0"/>
        <v>29</v>
      </c>
      <c r="L31" t="s">
        <v>256</v>
      </c>
      <c r="M31">
        <v>700.14</v>
      </c>
    </row>
    <row r="32" spans="2:13" ht="15.75">
      <c r="B32" t="str">
        <f>Schools!J20</f>
        <v>Amy Xu</v>
      </c>
      <c r="C32">
        <f>Schools!K20</f>
        <v>14</v>
      </c>
      <c r="D32">
        <f>Schools!L20</f>
        <v>92.01</v>
      </c>
      <c r="E32">
        <f>Schools!M20</f>
        <v>94.02</v>
      </c>
      <c r="F32">
        <f>Schools!N20</f>
        <v>0</v>
      </c>
      <c r="G32">
        <f>Schools!O20</f>
        <v>0</v>
      </c>
      <c r="H32">
        <f>Schools!P20</f>
        <v>186.03</v>
      </c>
      <c r="K32">
        <f t="shared" si="0"/>
        <v>30</v>
      </c>
      <c r="L32" t="s">
        <v>244</v>
      </c>
      <c r="M32">
        <v>698.04</v>
      </c>
    </row>
    <row r="33" spans="8:13" ht="16.5" thickBot="1">
      <c r="H33" s="12">
        <f>SUM(H31:H32)</f>
        <v>561.1</v>
      </c>
      <c r="I33" s="5">
        <v>37</v>
      </c>
      <c r="K33">
        <f t="shared" si="0"/>
        <v>31</v>
      </c>
      <c r="L33" t="s">
        <v>251</v>
      </c>
      <c r="M33">
        <v>694.06</v>
      </c>
    </row>
    <row r="34" spans="2:13" ht="17.25" thickBot="1" thickTop="1">
      <c r="B34" s="1" t="s">
        <v>234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K34">
        <f t="shared" si="0"/>
        <v>32</v>
      </c>
      <c r="L34" t="s">
        <v>264</v>
      </c>
      <c r="M34">
        <v>685.11</v>
      </c>
    </row>
    <row r="35" spans="2:13" ht="16.5" thickTop="1">
      <c r="B35" t="str">
        <f>Schools!Z4</f>
        <v>Toby Cubitt</v>
      </c>
      <c r="C35">
        <f>Schools!AA4</f>
        <v>15</v>
      </c>
      <c r="D35">
        <f>Schools!AB4</f>
        <v>95.03</v>
      </c>
      <c r="E35">
        <f>Schools!AC4</f>
        <v>95.02</v>
      </c>
      <c r="F35">
        <f>Schools!AD4</f>
        <v>96.03</v>
      </c>
      <c r="G35">
        <f>Schools!AE4</f>
        <v>95.05</v>
      </c>
      <c r="H35">
        <f>Schools!AF4</f>
        <v>381.13000000000005</v>
      </c>
      <c r="K35">
        <f t="shared" si="0"/>
        <v>33</v>
      </c>
      <c r="L35" t="s">
        <v>258</v>
      </c>
      <c r="M35">
        <v>682.08</v>
      </c>
    </row>
    <row r="36" spans="2:13" ht="15.75">
      <c r="B36" t="str">
        <f>Schools!Z6</f>
        <v>Ben Danziger</v>
      </c>
      <c r="C36">
        <f>Schools!AA6</f>
        <v>15</v>
      </c>
      <c r="D36">
        <f>Schools!AB6</f>
        <v>94.04</v>
      </c>
      <c r="E36">
        <f>Schools!AC6</f>
        <v>94.01</v>
      </c>
      <c r="F36">
        <f>Schools!AD6</f>
        <v>97.03</v>
      </c>
      <c r="G36">
        <f>Schools!AE6</f>
        <v>90.01</v>
      </c>
      <c r="H36">
        <f>Schools!AF6</f>
        <v>375.09000000000003</v>
      </c>
      <c r="K36">
        <f t="shared" si="0"/>
        <v>34</v>
      </c>
      <c r="L36" t="s">
        <v>253</v>
      </c>
      <c r="M36">
        <v>676.05</v>
      </c>
    </row>
    <row r="37" spans="8:13" ht="15.75">
      <c r="H37" s="5">
        <f>SUM(H35:H36)</f>
        <v>756.22</v>
      </c>
      <c r="I37" s="5">
        <v>4</v>
      </c>
      <c r="K37">
        <f t="shared" si="0"/>
        <v>35</v>
      </c>
      <c r="L37" t="s">
        <v>259</v>
      </c>
      <c r="M37">
        <v>671.06</v>
      </c>
    </row>
    <row r="38" spans="2:13" ht="15.75">
      <c r="B38" t="str">
        <f>Schools!Z11</f>
        <v>Tristan Tancred</v>
      </c>
      <c r="C38">
        <f>Schools!AA11</f>
        <v>14</v>
      </c>
      <c r="D38">
        <f>Schools!AB11</f>
        <v>90.01</v>
      </c>
      <c r="E38">
        <f>Schools!AC11</f>
        <v>87</v>
      </c>
      <c r="F38">
        <f>Schools!AD11</f>
        <v>94.01</v>
      </c>
      <c r="G38">
        <f>Schools!AE11</f>
        <v>97.04</v>
      </c>
      <c r="H38">
        <f>Schools!AF11</f>
        <v>368.06</v>
      </c>
      <c r="K38">
        <f t="shared" si="0"/>
        <v>36</v>
      </c>
      <c r="L38" t="s">
        <v>261</v>
      </c>
      <c r="M38">
        <v>640.07</v>
      </c>
    </row>
    <row r="39" spans="2:13" ht="15.75">
      <c r="B39" t="str">
        <f>Schools!Z12</f>
        <v>Alex Todd</v>
      </c>
      <c r="C39">
        <f>Schools!AA12</f>
        <v>15</v>
      </c>
      <c r="D39">
        <f>Schools!AB12</f>
        <v>93.02</v>
      </c>
      <c r="E39">
        <f>Schools!AC12</f>
        <v>90.02</v>
      </c>
      <c r="F39">
        <f>Schools!AD12</f>
        <v>93.01</v>
      </c>
      <c r="G39">
        <f>Schools!AE12</f>
        <v>93.02</v>
      </c>
      <c r="H39">
        <f>Schools!AF12</f>
        <v>369.07</v>
      </c>
      <c r="K39">
        <f t="shared" si="0"/>
        <v>37</v>
      </c>
      <c r="L39" t="s">
        <v>248</v>
      </c>
      <c r="M39" s="9">
        <v>561.1</v>
      </c>
    </row>
    <row r="40" spans="8:9" ht="15.75">
      <c r="H40" s="5">
        <f>SUM(H38:H39)</f>
        <v>737.13</v>
      </c>
      <c r="I40" s="5">
        <v>11</v>
      </c>
    </row>
    <row r="41" spans="2:8" ht="15.75">
      <c r="B41" t="str">
        <f>Schools!Z9</f>
        <v>F Robson</v>
      </c>
      <c r="C41">
        <f>Schools!AA9</f>
        <v>14</v>
      </c>
      <c r="D41">
        <f>Schools!AB9</f>
        <v>80</v>
      </c>
      <c r="E41">
        <f>Schools!AC9</f>
        <v>89</v>
      </c>
      <c r="F41">
        <f>Schools!AD9</f>
        <v>89.01</v>
      </c>
      <c r="G41">
        <f>Schools!AE9</f>
        <v>92.02</v>
      </c>
      <c r="H41">
        <f>Schools!AF9</f>
        <v>350.03</v>
      </c>
    </row>
    <row r="42" spans="2:8" ht="15.75">
      <c r="B42" t="str">
        <f>Schools!Z13</f>
        <v>Joe Wilson</v>
      </c>
      <c r="C42">
        <f>Schools!AA13</f>
        <v>13</v>
      </c>
      <c r="D42">
        <f>Schools!AB13</f>
        <v>86.01</v>
      </c>
      <c r="E42">
        <f>Schools!AC13</f>
        <v>86</v>
      </c>
      <c r="F42">
        <f>Schools!AD13</f>
        <v>83.01</v>
      </c>
      <c r="G42">
        <f>Schools!AE13</f>
        <v>89.01</v>
      </c>
      <c r="H42">
        <f>Schools!AF13</f>
        <v>344.03</v>
      </c>
    </row>
    <row r="43" spans="8:9" ht="15.75">
      <c r="H43" s="5">
        <f>SUM(H41:H42)</f>
        <v>694.06</v>
      </c>
      <c r="I43" s="5">
        <v>31</v>
      </c>
    </row>
    <row r="44" spans="2:8" ht="15.75">
      <c r="B44" t="str">
        <f>Schools!Z7</f>
        <v>James Duffy</v>
      </c>
      <c r="C44">
        <f>Schools!AA7</f>
        <v>14</v>
      </c>
      <c r="D44">
        <f>Schools!AB7</f>
        <v>91.03</v>
      </c>
      <c r="E44">
        <f>Schools!AC7</f>
        <v>94.01</v>
      </c>
      <c r="F44">
        <f>Schools!AD7</f>
        <v>91</v>
      </c>
      <c r="G44">
        <f>Schools!AE7</f>
        <v>92.03</v>
      </c>
      <c r="H44">
        <f>Schools!AF7</f>
        <v>368.07000000000005</v>
      </c>
    </row>
    <row r="45" spans="2:8" ht="15.75">
      <c r="B45" t="str">
        <f>Schools!Z14</f>
        <v>Mackenzie Woodcock</v>
      </c>
      <c r="C45">
        <f>Schools!AA14</f>
        <v>14</v>
      </c>
      <c r="D45">
        <f>Schools!AB14</f>
        <v>94.02</v>
      </c>
      <c r="E45">
        <f>Schools!AC14</f>
        <v>92.01</v>
      </c>
      <c r="F45">
        <f>Schools!AD14</f>
        <v>81</v>
      </c>
      <c r="G45">
        <f>Schools!AE14</f>
        <v>87.01</v>
      </c>
      <c r="H45">
        <f>Schools!AF14</f>
        <v>354.03999999999996</v>
      </c>
    </row>
    <row r="46" spans="8:9" ht="16.5" thickBot="1">
      <c r="H46" s="5">
        <f>SUM(H44:H45)</f>
        <v>722.11</v>
      </c>
      <c r="I46" s="5">
        <v>17</v>
      </c>
    </row>
    <row r="47" spans="2:8" ht="17.25" thickBot="1" thickTop="1">
      <c r="B47" s="13" t="s">
        <v>71</v>
      </c>
      <c r="C47" s="14" t="s">
        <v>1</v>
      </c>
      <c r="D47" s="14" t="s">
        <v>2</v>
      </c>
      <c r="E47" s="14" t="s">
        <v>3</v>
      </c>
      <c r="F47" s="14" t="s">
        <v>4</v>
      </c>
      <c r="G47" s="14" t="s">
        <v>5</v>
      </c>
      <c r="H47" s="14" t="s">
        <v>6</v>
      </c>
    </row>
    <row r="48" spans="2:8" ht="16.5" thickTop="1">
      <c r="B48" t="str">
        <f>Schools!AH13</f>
        <v>Daniella Hampson</v>
      </c>
      <c r="C48">
        <f>Schools!AI13</f>
        <v>14</v>
      </c>
      <c r="D48">
        <f>Schools!AJ13</f>
        <v>86.03</v>
      </c>
      <c r="E48">
        <f>Schools!AK13</f>
        <v>91</v>
      </c>
      <c r="F48">
        <f>Schools!AL13</f>
        <v>87.01</v>
      </c>
      <c r="G48">
        <f>Schools!AM13</f>
        <v>89</v>
      </c>
      <c r="H48">
        <f>Schools!AN13</f>
        <v>353.04</v>
      </c>
    </row>
    <row r="49" spans="2:8" ht="15.75">
      <c r="B49" t="str">
        <f>Schools!AH12</f>
        <v>Isabella Branton</v>
      </c>
      <c r="C49">
        <f>Schools!AI12</f>
        <v>13</v>
      </c>
      <c r="D49">
        <f>Schools!AJ12</f>
        <v>86</v>
      </c>
      <c r="E49">
        <f>Schools!AK12</f>
        <v>81</v>
      </c>
      <c r="F49">
        <f>Schools!AL12</f>
        <v>80</v>
      </c>
      <c r="G49">
        <f>Schools!AM12</f>
        <v>76.01</v>
      </c>
      <c r="H49">
        <f>Schools!AN12</f>
        <v>323.01</v>
      </c>
    </row>
    <row r="50" spans="8:9" ht="16.5" thickBot="1">
      <c r="H50" s="5">
        <f>SUM(H48:H49)</f>
        <v>676.05</v>
      </c>
      <c r="I50" s="5">
        <v>34</v>
      </c>
    </row>
    <row r="51" spans="2:8" ht="17.25" thickBot="1" thickTop="1">
      <c r="B51" s="13" t="s">
        <v>83</v>
      </c>
      <c r="C51" s="14" t="s">
        <v>1</v>
      </c>
      <c r="D51" s="14" t="s">
        <v>2</v>
      </c>
      <c r="E51" s="14" t="s">
        <v>3</v>
      </c>
      <c r="F51" s="14" t="s">
        <v>4</v>
      </c>
      <c r="G51" s="14" t="s">
        <v>5</v>
      </c>
      <c r="H51" s="14" t="s">
        <v>6</v>
      </c>
    </row>
    <row r="52" spans="2:8" ht="16.5" thickTop="1">
      <c r="B52" t="str">
        <f>Schools!AP11</f>
        <v>Titus Clark </v>
      </c>
      <c r="C52">
        <f>Schools!AQ11</f>
        <v>14</v>
      </c>
      <c r="D52">
        <f>Schools!AR11</f>
        <v>92</v>
      </c>
      <c r="E52">
        <f>Schools!AS11</f>
        <v>86</v>
      </c>
      <c r="F52">
        <f>Schools!AT11</f>
        <v>85.02</v>
      </c>
      <c r="G52">
        <f>Schools!AU11</f>
        <v>86.02</v>
      </c>
      <c r="H52">
        <f>Schools!AV11</f>
        <v>349.03999999999996</v>
      </c>
    </row>
    <row r="53" spans="2:8" ht="15.75">
      <c r="B53" t="str">
        <f>Schools!AP12</f>
        <v>Nadim Searight </v>
      </c>
      <c r="C53">
        <f>Schools!AQ12</f>
        <v>14</v>
      </c>
      <c r="D53">
        <f>Schools!AR12</f>
        <v>85</v>
      </c>
      <c r="E53">
        <f>Schools!AS12</f>
        <v>93.02</v>
      </c>
      <c r="F53">
        <f>Schools!AT12</f>
        <v>88.02</v>
      </c>
      <c r="G53">
        <f>Schools!AU12</f>
        <v>88.01</v>
      </c>
      <c r="H53">
        <f>Schools!AV12</f>
        <v>354.04999999999995</v>
      </c>
    </row>
    <row r="54" spans="8:9" ht="15.75">
      <c r="H54" s="5">
        <f>SUM(H52:H53)</f>
        <v>703.0899999999999</v>
      </c>
      <c r="I54" s="5">
        <v>27</v>
      </c>
    </row>
    <row r="55" spans="2:8" ht="15.75">
      <c r="B55" t="str">
        <f>Schools!AP13</f>
        <v>Theo Nellis </v>
      </c>
      <c r="C55">
        <f>Schools!AQ13</f>
        <v>14</v>
      </c>
      <c r="D55">
        <f>Schools!AR13</f>
        <v>88.01</v>
      </c>
      <c r="E55">
        <f>Schools!AS13</f>
        <v>86</v>
      </c>
      <c r="F55">
        <f>Schools!AT13</f>
        <v>87.01</v>
      </c>
      <c r="G55">
        <f>Schools!AU13</f>
        <v>92.03</v>
      </c>
      <c r="H55">
        <f>Schools!AV13</f>
        <v>353.04999999999995</v>
      </c>
    </row>
    <row r="56" spans="2:8" ht="15.75">
      <c r="B56" t="str">
        <f>Schools!AP10</f>
        <v>Henry McBride </v>
      </c>
      <c r="C56">
        <f>Schools!AQ10</f>
        <v>14</v>
      </c>
      <c r="D56">
        <f>Schools!AR10</f>
        <v>91.01</v>
      </c>
      <c r="E56">
        <f>Schools!AS10</f>
        <v>86</v>
      </c>
      <c r="F56">
        <f>Schools!AT10</f>
        <v>94.03</v>
      </c>
      <c r="G56">
        <f>Schools!AU10</f>
        <v>87.01</v>
      </c>
      <c r="H56">
        <f>Schools!AV10</f>
        <v>358.04999999999995</v>
      </c>
    </row>
    <row r="57" spans="8:9" ht="16.5" thickBot="1">
      <c r="H57" s="12">
        <f>SUM(H55:H56)</f>
        <v>711.0999999999999</v>
      </c>
      <c r="I57" s="5">
        <v>22</v>
      </c>
    </row>
    <row r="58" spans="2:8" ht="17.25" thickBot="1" thickTop="1">
      <c r="B58" s="13" t="s">
        <v>105</v>
      </c>
      <c r="C58" s="14" t="s">
        <v>1</v>
      </c>
      <c r="D58" s="14" t="s">
        <v>2</v>
      </c>
      <c r="E58" s="14" t="s">
        <v>3</v>
      </c>
      <c r="F58" s="14" t="s">
        <v>4</v>
      </c>
      <c r="G58" s="14" t="s">
        <v>5</v>
      </c>
      <c r="H58" s="14" t="s">
        <v>6</v>
      </c>
    </row>
    <row r="59" spans="2:8" ht="16.5" thickTop="1">
      <c r="B59" t="str">
        <f>Schools!BF5</f>
        <v>Alex Gerasimov</v>
      </c>
      <c r="C59">
        <f>Schools!BG5</f>
        <v>15</v>
      </c>
      <c r="D59">
        <f>Schools!BH5</f>
        <v>85.01</v>
      </c>
      <c r="E59">
        <f>Schools!BI5</f>
        <v>83.02</v>
      </c>
      <c r="F59">
        <f>Schools!BJ5</f>
        <v>89.03</v>
      </c>
      <c r="G59">
        <f>Schools!BK5</f>
        <v>84.01</v>
      </c>
      <c r="H59">
        <f>Schools!BL5</f>
        <v>341.07</v>
      </c>
    </row>
    <row r="60" spans="2:8" ht="15.75">
      <c r="B60" t="str">
        <f>Schools!BF6</f>
        <v>Seb Watson</v>
      </c>
      <c r="C60">
        <f>Schools!BG6</f>
        <v>14</v>
      </c>
      <c r="D60">
        <f>Schools!BH6</f>
        <v>87.01</v>
      </c>
      <c r="E60">
        <f>Schools!BI6</f>
        <v>83.01</v>
      </c>
      <c r="F60">
        <f>Schools!BJ6</f>
        <v>93</v>
      </c>
      <c r="G60">
        <f>Schools!BK6</f>
        <v>96.05</v>
      </c>
      <c r="H60">
        <f>Schools!BL6</f>
        <v>359.07</v>
      </c>
    </row>
    <row r="61" spans="8:9" ht="16.5" thickBot="1">
      <c r="H61" s="5">
        <f>SUM(H59:H60)</f>
        <v>700.14</v>
      </c>
      <c r="I61" s="5">
        <v>29</v>
      </c>
    </row>
    <row r="62" spans="2:8" ht="17.25" thickBot="1" thickTop="1">
      <c r="B62" s="13" t="s">
        <v>110</v>
      </c>
      <c r="C62" s="14" t="s">
        <v>1</v>
      </c>
      <c r="D62" s="14" t="s">
        <v>2</v>
      </c>
      <c r="E62" s="14" t="s">
        <v>3</v>
      </c>
      <c r="F62" s="14" t="s">
        <v>4</v>
      </c>
      <c r="G62" s="14" t="s">
        <v>5</v>
      </c>
      <c r="H62" s="14" t="s">
        <v>6</v>
      </c>
    </row>
    <row r="63" spans="2:8" ht="16.5" thickTop="1">
      <c r="B63" t="str">
        <f>Schools!BN7</f>
        <v>Ed Robinson</v>
      </c>
      <c r="C63">
        <f>Schools!BO7</f>
        <v>15</v>
      </c>
      <c r="D63">
        <f>Schools!BP7</f>
        <v>94.04</v>
      </c>
      <c r="E63">
        <f>Schools!BQ7</f>
        <v>96.04</v>
      </c>
      <c r="F63">
        <f>Schools!BR7</f>
        <v>98.04</v>
      </c>
      <c r="G63">
        <f>Schools!BS7</f>
        <v>93.03</v>
      </c>
      <c r="H63">
        <f>Schools!BT7</f>
        <v>381.15</v>
      </c>
    </row>
    <row r="64" spans="2:8" ht="15.75">
      <c r="B64" t="str">
        <f>Schools!BN8</f>
        <v>Jason Kellinger</v>
      </c>
      <c r="C64">
        <f>Schools!BO8</f>
        <v>15</v>
      </c>
      <c r="D64">
        <f>Schools!BP8</f>
        <v>89</v>
      </c>
      <c r="E64">
        <f>Schools!BQ8</f>
        <v>90.02</v>
      </c>
      <c r="F64">
        <f>Schools!BR8</f>
        <v>95.04</v>
      </c>
      <c r="G64">
        <f>Schools!BS8</f>
        <v>97.03</v>
      </c>
      <c r="H64">
        <f>Schools!BT8</f>
        <v>371.09000000000003</v>
      </c>
    </row>
    <row r="65" spans="8:9" ht="16.5" thickBot="1">
      <c r="H65" s="5">
        <f>SUM(H63:H64)</f>
        <v>752.24</v>
      </c>
      <c r="I65" s="5">
        <v>6</v>
      </c>
    </row>
    <row r="66" spans="2:8" ht="17.25" thickBot="1" thickTop="1">
      <c r="B66" s="13" t="s">
        <v>127</v>
      </c>
      <c r="C66" s="14" t="s">
        <v>1</v>
      </c>
      <c r="D66" s="14" t="s">
        <v>2</v>
      </c>
      <c r="E66" s="14" t="s">
        <v>3</v>
      </c>
      <c r="F66" s="14" t="s">
        <v>4</v>
      </c>
      <c r="G66" s="14" t="s">
        <v>5</v>
      </c>
      <c r="H66" s="14" t="s">
        <v>6</v>
      </c>
    </row>
    <row r="67" spans="2:8" ht="16.5" thickTop="1">
      <c r="B67" t="str">
        <f>Schools!CD6</f>
        <v>Kai Li</v>
      </c>
      <c r="C67">
        <f>Schools!CE6</f>
        <v>15</v>
      </c>
      <c r="D67">
        <f>Schools!CF6</f>
        <v>79.01</v>
      </c>
      <c r="E67">
        <f>Schools!CG6</f>
        <v>84.02</v>
      </c>
      <c r="F67">
        <f>Schools!CH6</f>
        <v>87.02</v>
      </c>
      <c r="G67">
        <f>Schools!CI6</f>
        <v>82.01</v>
      </c>
      <c r="H67">
        <f>Schools!CJ6</f>
        <v>332.06</v>
      </c>
    </row>
    <row r="68" spans="2:8" ht="15.75">
      <c r="B68" t="str">
        <f>Schools!CD10</f>
        <v>Noah Keighley</v>
      </c>
      <c r="C68">
        <f>Schools!CE10</f>
        <v>12</v>
      </c>
      <c r="D68">
        <f>Schools!CF10</f>
        <v>80</v>
      </c>
      <c r="E68">
        <f>Schools!CG10</f>
        <v>91.01</v>
      </c>
      <c r="F68">
        <f>Schools!CH10</f>
        <v>91.01</v>
      </c>
      <c r="G68">
        <f>Schools!CI10</f>
        <v>88</v>
      </c>
      <c r="H68">
        <f>Schools!CJ10</f>
        <v>350.02</v>
      </c>
    </row>
    <row r="69" spans="8:9" ht="15.75">
      <c r="H69" s="5">
        <f>SUM(H67:H68)</f>
        <v>682.0799999999999</v>
      </c>
      <c r="I69" s="5">
        <v>33</v>
      </c>
    </row>
    <row r="70" spans="2:8" ht="15.75">
      <c r="B70" t="str">
        <f>Schools!CD7</f>
        <v>Peter Zhou</v>
      </c>
      <c r="C70">
        <f>Schools!CE7</f>
        <v>15</v>
      </c>
      <c r="D70">
        <f>Schools!CF7</f>
        <v>80.03</v>
      </c>
      <c r="E70">
        <f>Schools!CG7</f>
        <v>87.01</v>
      </c>
      <c r="F70">
        <f>Schools!CH7</f>
        <v>85</v>
      </c>
      <c r="G70">
        <f>Schools!CI7</f>
        <v>86</v>
      </c>
      <c r="H70">
        <f>Schools!CJ7</f>
        <v>338.04</v>
      </c>
    </row>
    <row r="71" spans="2:8" ht="15.75">
      <c r="B71" t="str">
        <f>Schools!CD9</f>
        <v>Charles Maddison</v>
      </c>
      <c r="C71">
        <f>Schools!CE9</f>
        <v>14</v>
      </c>
      <c r="D71">
        <f>Schools!CF9</f>
        <v>80</v>
      </c>
      <c r="E71">
        <f>Schools!CG9</f>
        <v>82</v>
      </c>
      <c r="F71">
        <f>Schools!CH9</f>
        <v>84.02</v>
      </c>
      <c r="G71">
        <f>Schools!CI9</f>
        <v>87</v>
      </c>
      <c r="H71">
        <f>Schools!CJ9</f>
        <v>333.02</v>
      </c>
    </row>
    <row r="72" spans="8:9" ht="16.5" thickBot="1">
      <c r="H72" s="5">
        <f>SUM(H70:H71)</f>
        <v>671.06</v>
      </c>
      <c r="I72" s="5">
        <v>35</v>
      </c>
    </row>
    <row r="73" spans="2:8" ht="17.25" thickBot="1" thickTop="1">
      <c r="B73" s="13" t="s">
        <v>136</v>
      </c>
      <c r="C73" s="14" t="s">
        <v>1</v>
      </c>
      <c r="D73" s="14" t="s">
        <v>2</v>
      </c>
      <c r="E73" s="14" t="s">
        <v>3</v>
      </c>
      <c r="F73" s="14" t="s">
        <v>4</v>
      </c>
      <c r="G73" s="14" t="s">
        <v>5</v>
      </c>
      <c r="H73" s="14" t="s">
        <v>6</v>
      </c>
    </row>
    <row r="74" spans="2:8" ht="16.5" thickTop="1">
      <c r="B74" t="str">
        <f>Schools!CL5</f>
        <v>H Bull</v>
      </c>
      <c r="C74">
        <f>Schools!CM5</f>
        <v>15</v>
      </c>
      <c r="D74">
        <f>Schools!CN5</f>
        <v>85.01</v>
      </c>
      <c r="E74">
        <f>Schools!CO5</f>
        <v>85.01</v>
      </c>
      <c r="F74">
        <f>Schools!CP5</f>
        <v>89</v>
      </c>
      <c r="G74">
        <f>Schools!CQ5</f>
        <v>88.01</v>
      </c>
      <c r="H74">
        <f>Schools!CR5</f>
        <v>347.03</v>
      </c>
    </row>
    <row r="75" spans="2:8" ht="15.75">
      <c r="B75" t="str">
        <f>Schools!CL6</f>
        <v>A Davis</v>
      </c>
      <c r="C75">
        <f>Schools!CM6</f>
        <v>15</v>
      </c>
      <c r="D75">
        <f>Schools!CN6</f>
        <v>91.01</v>
      </c>
      <c r="E75">
        <f>Schools!CO6</f>
        <v>93.02</v>
      </c>
      <c r="F75">
        <f>Schools!CP6</f>
        <v>87.01</v>
      </c>
      <c r="G75">
        <f>Schools!CQ6</f>
        <v>91.04</v>
      </c>
      <c r="H75">
        <f>Schools!CR6</f>
        <v>362.08000000000004</v>
      </c>
    </row>
    <row r="76" spans="8:9" ht="15.75">
      <c r="H76" s="5">
        <f>SUM(H74:H75)</f>
        <v>709.11</v>
      </c>
      <c r="I76" s="5">
        <v>24</v>
      </c>
    </row>
    <row r="77" spans="2:8" ht="15.75">
      <c r="B77" t="str">
        <f>Schools!CL7</f>
        <v>J Ward</v>
      </c>
      <c r="C77">
        <f>Schools!CM7</f>
        <v>14</v>
      </c>
      <c r="D77">
        <f>Schools!CN7</f>
        <v>67</v>
      </c>
      <c r="E77">
        <f>Schools!CO7</f>
        <v>80</v>
      </c>
      <c r="F77">
        <f>Schools!CP7</f>
        <v>71.01</v>
      </c>
      <c r="G77">
        <f>Schools!CQ7</f>
        <v>74.01</v>
      </c>
      <c r="H77">
        <f>Schools!CR7</f>
        <v>292.02</v>
      </c>
    </row>
    <row r="78" spans="2:8" ht="15.75">
      <c r="B78" t="str">
        <f>Schools!CL9</f>
        <v>Lewington N</v>
      </c>
      <c r="C78">
        <f>Schools!CM9</f>
        <v>15</v>
      </c>
      <c r="D78">
        <f>Schools!CN9</f>
        <v>86.01</v>
      </c>
      <c r="E78">
        <f>Schools!CO9</f>
        <v>86.01</v>
      </c>
      <c r="F78">
        <f>Schools!CP9</f>
        <v>90.02</v>
      </c>
      <c r="G78">
        <f>Schools!CQ9</f>
        <v>86.01</v>
      </c>
      <c r="H78">
        <f>Schools!CR9</f>
        <v>348.05</v>
      </c>
    </row>
    <row r="79" spans="8:9" ht="16.5" thickBot="1">
      <c r="H79" s="5">
        <f>SUM(H77:H78)</f>
        <v>640.0699999999999</v>
      </c>
      <c r="I79" s="5">
        <v>36</v>
      </c>
    </row>
    <row r="80" spans="2:8" ht="17.25" thickBot="1" thickTop="1">
      <c r="B80" s="13" t="s">
        <v>144</v>
      </c>
      <c r="C80" s="14" t="s">
        <v>1</v>
      </c>
      <c r="D80" s="14" t="s">
        <v>2</v>
      </c>
      <c r="E80" s="14" t="s">
        <v>3</v>
      </c>
      <c r="F80" s="14" t="s">
        <v>4</v>
      </c>
      <c r="G80" s="14" t="s">
        <v>5</v>
      </c>
      <c r="H80" s="14" t="s">
        <v>6</v>
      </c>
    </row>
    <row r="81" spans="2:8" ht="16.5" thickTop="1">
      <c r="B81" t="str">
        <f>Schools!CT7</f>
        <v>Jack Raynor</v>
      </c>
      <c r="C81">
        <f>Schools!CU7</f>
        <v>15</v>
      </c>
      <c r="D81">
        <f>Schools!CV7</f>
        <v>91.01</v>
      </c>
      <c r="E81">
        <f>Schools!CW7</f>
        <v>91</v>
      </c>
      <c r="F81">
        <f>Schools!CX7</f>
        <v>92.02</v>
      </c>
      <c r="G81">
        <f>Schools!CY7</f>
        <v>89.02</v>
      </c>
      <c r="H81">
        <f>Schools!CZ7</f>
        <v>363.04999999999995</v>
      </c>
    </row>
    <row r="82" spans="2:8" ht="15.75">
      <c r="B82" t="str">
        <f>Schools!CT11</f>
        <v>Alban Fenn</v>
      </c>
      <c r="C82">
        <f>Schools!CU11</f>
        <v>15</v>
      </c>
      <c r="D82">
        <f>Schools!CV11</f>
        <v>93.02</v>
      </c>
      <c r="E82">
        <f>Schools!CW11</f>
        <v>91.01</v>
      </c>
      <c r="F82">
        <f>Schools!CX11</f>
        <v>95.01</v>
      </c>
      <c r="G82">
        <f>Schools!CY11</f>
        <v>91.01</v>
      </c>
      <c r="H82">
        <f>Schools!CZ11</f>
        <v>370.05</v>
      </c>
    </row>
    <row r="83" spans="8:9" ht="15.75">
      <c r="H83" s="5">
        <f>SUM(H81:H82)</f>
        <v>733.0999999999999</v>
      </c>
      <c r="I83" s="5">
        <v>13</v>
      </c>
    </row>
    <row r="84" spans="2:8" ht="15.75">
      <c r="B84" t="str">
        <f>Schools!CT12</f>
        <v>Alex Johnson</v>
      </c>
      <c r="C84">
        <f>Schools!CU12</f>
        <v>14</v>
      </c>
      <c r="D84">
        <f>Schools!CV12</f>
        <v>92.04</v>
      </c>
      <c r="E84">
        <f>Schools!CW12</f>
        <v>90.01</v>
      </c>
      <c r="F84">
        <f>Schools!CX12</f>
        <v>89.01</v>
      </c>
      <c r="G84">
        <f>Schools!CY12</f>
        <v>87</v>
      </c>
      <c r="H84">
        <f>Schools!CZ12</f>
        <v>358.06</v>
      </c>
    </row>
    <row r="85" spans="2:8" ht="15.75">
      <c r="B85" t="str">
        <f>Schools!CT13</f>
        <v>Alex Laidlaw</v>
      </c>
      <c r="C85">
        <f>Schools!CU13</f>
        <v>14</v>
      </c>
      <c r="D85">
        <f>Schools!CV13</f>
        <v>90.01</v>
      </c>
      <c r="E85">
        <f>Schools!CW13</f>
        <v>95.01</v>
      </c>
      <c r="F85">
        <f>Schools!CX13</f>
        <v>93.01</v>
      </c>
      <c r="G85">
        <f>Schools!CY13</f>
        <v>88</v>
      </c>
      <c r="H85">
        <f>Schools!CZ13</f>
        <v>366.03000000000003</v>
      </c>
    </row>
    <row r="86" spans="8:9" ht="16.5" thickBot="1">
      <c r="H86" s="5">
        <f>SUM(H84:H85)</f>
        <v>724.09</v>
      </c>
      <c r="I86" s="5">
        <v>16</v>
      </c>
    </row>
    <row r="87" spans="2:8" ht="17.25" thickBot="1" thickTop="1">
      <c r="B87" s="13" t="s">
        <v>236</v>
      </c>
      <c r="C87" s="14" t="s">
        <v>1</v>
      </c>
      <c r="D87" s="14" t="s">
        <v>2</v>
      </c>
      <c r="E87" s="14" t="s">
        <v>3</v>
      </c>
      <c r="F87" s="14" t="s">
        <v>4</v>
      </c>
      <c r="G87" s="14" t="s">
        <v>5</v>
      </c>
      <c r="H87" s="14" t="s">
        <v>6</v>
      </c>
    </row>
    <row r="88" spans="2:8" ht="16.5" thickTop="1">
      <c r="B88" t="str">
        <f>Schools!DB6</f>
        <v>James Miller</v>
      </c>
      <c r="C88">
        <f>Schools!DC6</f>
        <v>15</v>
      </c>
      <c r="D88">
        <f>Schools!DD6</f>
        <v>89.02</v>
      </c>
      <c r="E88">
        <f>Schools!DE6</f>
        <v>93.03</v>
      </c>
      <c r="F88">
        <f>Schools!DF6</f>
        <v>80</v>
      </c>
      <c r="G88">
        <f>Schools!DG6</f>
        <v>89.02</v>
      </c>
      <c r="H88">
        <f>Schools!DH6</f>
        <v>351.07</v>
      </c>
    </row>
    <row r="89" spans="2:8" ht="15.75">
      <c r="B89" t="str">
        <f>Schools!DB8</f>
        <v>Lizzie Allen</v>
      </c>
      <c r="C89">
        <f>Schools!DC8</f>
        <v>14</v>
      </c>
      <c r="D89">
        <f>Schools!DD8</f>
        <v>84.01</v>
      </c>
      <c r="E89">
        <f>Schools!DE8</f>
        <v>82.01</v>
      </c>
      <c r="F89">
        <f>Schools!DF8</f>
        <v>85.01</v>
      </c>
      <c r="G89">
        <f>Schools!DG8</f>
        <v>83.01</v>
      </c>
      <c r="H89">
        <f>Schools!DH8</f>
        <v>334.04</v>
      </c>
    </row>
    <row r="90" spans="8:9" ht="15.75">
      <c r="H90" s="5">
        <f>SUM(H88:H89)</f>
        <v>685.11</v>
      </c>
      <c r="I90" s="5">
        <v>32</v>
      </c>
    </row>
    <row r="91" spans="2:8" ht="15.75">
      <c r="B91" t="str">
        <f>Schools!DB7</f>
        <v>Henry Hayward-Smith</v>
      </c>
      <c r="C91">
        <f>Schools!DC7</f>
        <v>15</v>
      </c>
      <c r="D91">
        <f>Schools!DD7</f>
        <v>88.01</v>
      </c>
      <c r="E91">
        <f>Schools!DE7</f>
        <v>82</v>
      </c>
      <c r="F91">
        <f>Schools!DF7</f>
        <v>79</v>
      </c>
      <c r="G91">
        <f>Schools!DG7</f>
        <v>87.01</v>
      </c>
      <c r="H91">
        <f>Schools!DH7</f>
        <v>336.02</v>
      </c>
    </row>
    <row r="92" spans="2:8" ht="15.75">
      <c r="B92" t="str">
        <f>Schools!DB9</f>
        <v>Leila Hollingsworth</v>
      </c>
      <c r="C92">
        <f>Schools!DC9</f>
        <v>15</v>
      </c>
      <c r="D92">
        <f>Schools!DD9</f>
        <v>95.04</v>
      </c>
      <c r="E92">
        <f>Schools!DE9</f>
        <v>93.01</v>
      </c>
      <c r="F92">
        <f>Schools!DF9</f>
        <v>93.01</v>
      </c>
      <c r="G92">
        <f>Schools!DG9</f>
        <v>88</v>
      </c>
      <c r="H92">
        <f>Schools!DH9</f>
        <v>369.06</v>
      </c>
    </row>
    <row r="93" spans="8:9" ht="16.5" thickBot="1">
      <c r="H93" s="5">
        <f>SUM(H91:H92)</f>
        <v>705.0799999999999</v>
      </c>
      <c r="I93" s="5">
        <v>26</v>
      </c>
    </row>
    <row r="94" spans="2:8" ht="17.25" thickBot="1" thickTop="1">
      <c r="B94" s="13" t="s">
        <v>174</v>
      </c>
      <c r="C94" s="14" t="s">
        <v>1</v>
      </c>
      <c r="D94" s="14" t="s">
        <v>2</v>
      </c>
      <c r="E94" s="14" t="s">
        <v>3</v>
      </c>
      <c r="F94" s="14" t="s">
        <v>4</v>
      </c>
      <c r="G94" s="14" t="s">
        <v>5</v>
      </c>
      <c r="H94" s="14" t="s">
        <v>6</v>
      </c>
    </row>
    <row r="95" spans="2:8" ht="16.5" thickTop="1">
      <c r="B95" t="str">
        <f>Schools!DR6</f>
        <v>Ollie Taylor</v>
      </c>
      <c r="C95">
        <f>Schools!DS6</f>
        <v>15</v>
      </c>
      <c r="D95">
        <f>Schools!DT6</f>
        <v>89.02</v>
      </c>
      <c r="E95">
        <f>Schools!DU6</f>
        <v>98.02</v>
      </c>
      <c r="F95">
        <f>Schools!DV6</f>
        <v>94.01</v>
      </c>
      <c r="G95">
        <f>Schools!DW6</f>
        <v>86.02</v>
      </c>
      <c r="H95">
        <f>Schools!DX6</f>
        <v>367.07</v>
      </c>
    </row>
    <row r="96" spans="2:8" ht="15.75">
      <c r="B96" t="str">
        <f>Schools!DR4</f>
        <v>George Bramwell</v>
      </c>
      <c r="C96">
        <f>Schools!DS4</f>
        <v>15</v>
      </c>
      <c r="D96">
        <f>Schools!DT4</f>
        <v>94.01</v>
      </c>
      <c r="E96">
        <f>Schools!DU4</f>
        <v>96.03</v>
      </c>
      <c r="F96">
        <f>Schools!DV4</f>
        <v>96.03</v>
      </c>
      <c r="G96">
        <f>Schools!DW4</f>
        <v>95.02</v>
      </c>
      <c r="H96">
        <f>Schools!DX4</f>
        <v>381.09000000000003</v>
      </c>
    </row>
    <row r="97" spans="8:9" ht="16.5" thickBot="1">
      <c r="H97" s="5">
        <f>SUM(H95:H96)</f>
        <v>748.1600000000001</v>
      </c>
      <c r="I97" s="5">
        <v>8</v>
      </c>
    </row>
    <row r="98" spans="2:8" ht="17.25" thickBot="1" thickTop="1">
      <c r="B98" s="13" t="s">
        <v>187</v>
      </c>
      <c r="C98" s="14" t="s">
        <v>1</v>
      </c>
      <c r="D98" s="14" t="s">
        <v>2</v>
      </c>
      <c r="E98" s="14" t="s">
        <v>3</v>
      </c>
      <c r="F98" s="14" t="s">
        <v>4</v>
      </c>
      <c r="G98" s="14" t="s">
        <v>5</v>
      </c>
      <c r="H98" s="14" t="s">
        <v>6</v>
      </c>
    </row>
    <row r="99" spans="2:8" ht="16.5" thickTop="1">
      <c r="B99" t="str">
        <f>Schools!EH10</f>
        <v>Tom Randell</v>
      </c>
      <c r="C99">
        <f>Schools!EI10</f>
        <v>15</v>
      </c>
      <c r="D99">
        <f>Schools!EJ10</f>
        <v>93.01</v>
      </c>
      <c r="E99">
        <f>Schools!EK10</f>
        <v>95.05</v>
      </c>
      <c r="F99">
        <f>Schools!EL10</f>
        <v>95.02</v>
      </c>
      <c r="G99">
        <f>Schools!EM10</f>
        <v>95.03</v>
      </c>
      <c r="H99">
        <f>Schools!EN10</f>
        <v>378.11</v>
      </c>
    </row>
    <row r="100" spans="2:8" ht="15.75">
      <c r="B100" t="str">
        <f>Schools!EH11</f>
        <v>Balazs Rigo</v>
      </c>
      <c r="C100">
        <f>Schools!EI11</f>
        <v>15</v>
      </c>
      <c r="D100">
        <f>Schools!EJ11</f>
        <v>96.02</v>
      </c>
      <c r="E100">
        <f>Schools!EK11</f>
        <v>95.05</v>
      </c>
      <c r="F100">
        <f>Schools!EL11</f>
        <v>92.02</v>
      </c>
      <c r="G100">
        <f>Schools!EM11</f>
        <v>95.04</v>
      </c>
      <c r="H100">
        <f>Schools!EN11</f>
        <v>378.13</v>
      </c>
    </row>
    <row r="101" spans="8:9" ht="15.75">
      <c r="H101" s="5">
        <f>SUM(H99:H100)</f>
        <v>756.24</v>
      </c>
      <c r="I101" s="5">
        <v>3</v>
      </c>
    </row>
    <row r="102" spans="2:8" ht="15.75">
      <c r="B102" t="str">
        <f>Schools!EH9</f>
        <v>Luke Griwell</v>
      </c>
      <c r="C102">
        <f>Schools!EI9</f>
        <v>15</v>
      </c>
      <c r="D102">
        <f>Schools!EJ9</f>
        <v>91.02</v>
      </c>
      <c r="E102">
        <f>Schools!EK9</f>
        <v>77.01</v>
      </c>
      <c r="F102">
        <f>Schools!EL9</f>
        <v>88</v>
      </c>
      <c r="G102">
        <f>Schools!EM9</f>
        <v>87</v>
      </c>
      <c r="H102">
        <f>Schools!EN9</f>
        <v>343.03</v>
      </c>
    </row>
    <row r="103" spans="2:8" ht="15.75">
      <c r="B103" t="str">
        <f>Schools!EH12</f>
        <v>Daniel Von Hanisch</v>
      </c>
      <c r="C103">
        <f>Schools!EI12</f>
        <v>15</v>
      </c>
      <c r="D103">
        <f>Schools!EJ12</f>
        <v>96.03</v>
      </c>
      <c r="E103">
        <f>Schools!EK12</f>
        <v>94.02</v>
      </c>
      <c r="F103">
        <f>Schools!EL12</f>
        <v>96.03</v>
      </c>
      <c r="G103">
        <f>Schools!EM12</f>
        <v>89</v>
      </c>
      <c r="H103">
        <f>Schools!EN12</f>
        <v>375.08000000000004</v>
      </c>
    </row>
    <row r="104" spans="8:9" ht="15.75">
      <c r="H104" s="5">
        <f>SUM(H102:H103)</f>
        <v>718.11</v>
      </c>
      <c r="I104" s="5">
        <v>19</v>
      </c>
    </row>
    <row r="105" spans="2:8" ht="15.75">
      <c r="B105" t="str">
        <f>Schools!EH7</f>
        <v>Lawrence Castle</v>
      </c>
      <c r="C105">
        <f>Schools!EI7</f>
        <v>15</v>
      </c>
      <c r="D105">
        <f>Schools!EJ7</f>
        <v>95.01</v>
      </c>
      <c r="E105">
        <f>Schools!EK7</f>
        <v>89.02</v>
      </c>
      <c r="F105">
        <f>Schools!EL7</f>
        <v>94.01</v>
      </c>
      <c r="G105">
        <f>Schools!EM7</f>
        <v>87</v>
      </c>
      <c r="H105">
        <f>Schools!EN7</f>
        <v>365.04</v>
      </c>
    </row>
    <row r="106" spans="2:8" ht="15.75">
      <c r="B106" t="str">
        <f>Schools!EH8</f>
        <v>Sam Cherry</v>
      </c>
      <c r="C106">
        <f>Schools!EI8</f>
        <v>15</v>
      </c>
      <c r="D106">
        <f>Schools!EJ8</f>
        <v>88.01</v>
      </c>
      <c r="E106">
        <f>Schools!EK8</f>
        <v>89.02</v>
      </c>
      <c r="F106">
        <f>Schools!EL8</f>
        <v>89.02</v>
      </c>
      <c r="G106">
        <f>Schools!EM8</f>
        <v>94.01</v>
      </c>
      <c r="H106">
        <f>Schools!EN8</f>
        <v>360.06</v>
      </c>
    </row>
    <row r="107" spans="8:9" ht="15.75">
      <c r="H107" s="5">
        <f>SUM(H105:H106)</f>
        <v>725.1</v>
      </c>
      <c r="I107" s="5">
        <v>15</v>
      </c>
    </row>
    <row r="108" spans="2:8" ht="15.75">
      <c r="B108" t="str">
        <f>Schools!EH13</f>
        <v>Johnnie Matheson</v>
      </c>
      <c r="C108">
        <f>Schools!EI13</f>
        <v>15</v>
      </c>
      <c r="D108">
        <f>Schools!EJ13</f>
        <v>93.02</v>
      </c>
      <c r="E108">
        <f>Schools!EK13</f>
        <v>92.02</v>
      </c>
      <c r="F108">
        <f>Schools!EL13</f>
        <v>85.01</v>
      </c>
      <c r="G108">
        <f>Schools!EM13</f>
        <v>86</v>
      </c>
      <c r="H108">
        <f>Schools!EN13</f>
        <v>356.05</v>
      </c>
    </row>
    <row r="109" spans="2:8" ht="15.75">
      <c r="B109" t="str">
        <f>Schools!EH14</f>
        <v>Cameron Philp</v>
      </c>
      <c r="C109">
        <f>Schools!EI14</f>
        <v>15</v>
      </c>
      <c r="D109">
        <f>Schools!EJ14</f>
        <v>90.01</v>
      </c>
      <c r="E109">
        <f>Schools!EK14</f>
        <v>92.02</v>
      </c>
      <c r="F109">
        <f>Schools!EL14</f>
        <v>90.01</v>
      </c>
      <c r="G109">
        <f>Schools!EM14</f>
        <v>87</v>
      </c>
      <c r="H109">
        <f>Schools!EN14</f>
        <v>359.04</v>
      </c>
    </row>
    <row r="110" spans="8:9" ht="16.5" thickBot="1">
      <c r="H110" s="5">
        <f>SUM(H108:H109)</f>
        <v>715.09</v>
      </c>
      <c r="I110" s="5">
        <v>21</v>
      </c>
    </row>
    <row r="111" spans="2:8" ht="17.25" thickBot="1" thickTop="1">
      <c r="B111" s="13" t="s">
        <v>200</v>
      </c>
      <c r="C111" s="14" t="s">
        <v>1</v>
      </c>
      <c r="D111" s="14" t="s">
        <v>2</v>
      </c>
      <c r="E111" s="14" t="s">
        <v>3</v>
      </c>
      <c r="F111" s="14" t="s">
        <v>4</v>
      </c>
      <c r="G111" s="14" t="s">
        <v>5</v>
      </c>
      <c r="H111" s="14" t="s">
        <v>6</v>
      </c>
    </row>
    <row r="112" spans="2:8" ht="16.5" thickTop="1">
      <c r="B112" t="str">
        <f>Schools!EP6</f>
        <v>Abi Gibbs</v>
      </c>
      <c r="C112">
        <f>Schools!EQ6</f>
        <v>14</v>
      </c>
      <c r="D112">
        <f>Schools!ER6</f>
        <v>96.04</v>
      </c>
      <c r="E112">
        <f>Schools!ES6</f>
        <v>94.04</v>
      </c>
      <c r="F112">
        <f>Schools!ET6</f>
        <v>91.01</v>
      </c>
      <c r="G112">
        <f>Schools!EU6</f>
        <v>91</v>
      </c>
      <c r="H112">
        <f>Schools!EV6</f>
        <v>372.09000000000003</v>
      </c>
    </row>
    <row r="113" spans="2:8" ht="15.75">
      <c r="B113" t="str">
        <f>Schools!EP7</f>
        <v>Daisy Armstrong</v>
      </c>
      <c r="C113">
        <f>Schools!EQ7</f>
        <v>15</v>
      </c>
      <c r="D113">
        <f>Schools!ER7</f>
        <v>90.02</v>
      </c>
      <c r="E113">
        <f>Schools!ES7</f>
        <v>91</v>
      </c>
      <c r="F113">
        <f>Schools!ET7</f>
        <v>94.02</v>
      </c>
      <c r="G113">
        <f>Schools!EU7</f>
        <v>95.02</v>
      </c>
      <c r="H113">
        <f>Schools!EV7</f>
        <v>370.05999999999995</v>
      </c>
    </row>
    <row r="114" spans="8:9" ht="16.5" thickBot="1">
      <c r="H114" s="5">
        <f>SUM(H112:H113)</f>
        <v>742.15</v>
      </c>
      <c r="I114" s="5">
        <v>10</v>
      </c>
    </row>
    <row r="115" spans="2:8" ht="17.25" thickBot="1" thickTop="1">
      <c r="B115" s="13" t="s">
        <v>207</v>
      </c>
      <c r="C115" s="14" t="s">
        <v>1</v>
      </c>
      <c r="D115" s="14" t="s">
        <v>2</v>
      </c>
      <c r="E115" s="14" t="s">
        <v>3</v>
      </c>
      <c r="F115" s="14" t="s">
        <v>4</v>
      </c>
      <c r="G115" s="14" t="s">
        <v>5</v>
      </c>
      <c r="H115" s="14" t="s">
        <v>6</v>
      </c>
    </row>
    <row r="116" spans="2:8" ht="16.5" thickTop="1">
      <c r="B116" t="str">
        <f>Schools!EX5</f>
        <v>A Zu-Sayn-Wittgenstein-Sayn</v>
      </c>
      <c r="C116">
        <f>Schools!EY5</f>
        <v>15</v>
      </c>
      <c r="D116">
        <f>Schools!EZ5</f>
        <v>93.02</v>
      </c>
      <c r="E116">
        <f>Schools!FA5</f>
        <v>98.05</v>
      </c>
      <c r="F116">
        <f>Schools!FB5</f>
        <v>94.01</v>
      </c>
      <c r="G116">
        <f>Schools!FC5</f>
        <v>94.03</v>
      </c>
      <c r="H116">
        <f>Schools!FD5</f>
        <v>379.11</v>
      </c>
    </row>
    <row r="117" spans="2:8" ht="15.75">
      <c r="B117" t="str">
        <f>Schools!EX6</f>
        <v>Woodhouse</v>
      </c>
      <c r="C117">
        <f>Schools!EY6</f>
        <v>15</v>
      </c>
      <c r="D117">
        <f>Schools!EZ6</f>
        <v>93.01</v>
      </c>
      <c r="E117">
        <f>Schools!FA6</f>
        <v>96.01</v>
      </c>
      <c r="F117">
        <f>Schools!FB6</f>
        <v>97.02</v>
      </c>
      <c r="G117">
        <f>Schools!FC6</f>
        <v>92.02</v>
      </c>
      <c r="H117">
        <f>Schools!FD6</f>
        <v>378.06</v>
      </c>
    </row>
    <row r="118" spans="8:9" ht="15.75">
      <c r="H118" s="5">
        <f>SUM(H116:H117)</f>
        <v>757.1700000000001</v>
      </c>
      <c r="I118" s="5">
        <v>2</v>
      </c>
    </row>
    <row r="119" spans="2:8" ht="15.75">
      <c r="B119" t="str">
        <f>Schools!EX9</f>
        <v>E Garnier</v>
      </c>
      <c r="C119">
        <f>Schools!EY9</f>
        <v>15</v>
      </c>
      <c r="D119">
        <f>Schools!EZ9</f>
        <v>89</v>
      </c>
      <c r="E119">
        <f>Schools!FA9</f>
        <v>89.01</v>
      </c>
      <c r="F119">
        <f>Schools!FB9</f>
        <v>89.01</v>
      </c>
      <c r="G119">
        <f>Schools!FC9</f>
        <v>91</v>
      </c>
      <c r="H119">
        <f>Schools!FD9</f>
        <v>358.02</v>
      </c>
    </row>
    <row r="120" spans="2:8" ht="15.75">
      <c r="B120" t="str">
        <f>Schools!EX10</f>
        <v>C Timms</v>
      </c>
      <c r="C120">
        <f>Schools!EY10</f>
        <v>15</v>
      </c>
      <c r="D120">
        <f>Schools!EZ10</f>
        <v>89.01</v>
      </c>
      <c r="E120">
        <f>Schools!FA10</f>
        <v>88.02</v>
      </c>
      <c r="F120">
        <f>Schools!FB10</f>
        <v>81.01</v>
      </c>
      <c r="G120">
        <f>Schools!FC10</f>
        <v>85</v>
      </c>
      <c r="H120">
        <f>Schools!FD10</f>
        <v>343.04</v>
      </c>
    </row>
    <row r="121" spans="8:9" ht="16.5" thickBot="1">
      <c r="H121" s="5">
        <f>SUM(H119:H120)</f>
        <v>701.06</v>
      </c>
      <c r="I121" s="5">
        <v>28</v>
      </c>
    </row>
    <row r="122" spans="2:8" ht="17.25" thickBot="1" thickTop="1">
      <c r="B122" s="13" t="s">
        <v>237</v>
      </c>
      <c r="C122" s="14" t="s">
        <v>1</v>
      </c>
      <c r="D122" s="14" t="s">
        <v>2</v>
      </c>
      <c r="E122" s="14" t="s">
        <v>3</v>
      </c>
      <c r="F122" s="14" t="s">
        <v>4</v>
      </c>
      <c r="G122" s="14" t="s">
        <v>5</v>
      </c>
      <c r="H122" s="14" t="s">
        <v>6</v>
      </c>
    </row>
    <row r="123" spans="2:8" ht="16.5" thickTop="1">
      <c r="B123" t="str">
        <f>Schools!FF14</f>
        <v>Katie Hines</v>
      </c>
      <c r="C123">
        <f>Schools!FG14</f>
        <v>14</v>
      </c>
      <c r="D123">
        <f>Schools!FH14</f>
        <v>90.01</v>
      </c>
      <c r="E123">
        <f>Schools!FI14</f>
        <v>87.01</v>
      </c>
      <c r="F123">
        <f>Schools!FJ14</f>
        <v>86.01</v>
      </c>
      <c r="G123">
        <f>Schools!FK14</f>
        <v>91.03</v>
      </c>
      <c r="H123">
        <f>Schools!FL14</f>
        <v>354.06000000000006</v>
      </c>
    </row>
    <row r="124" spans="2:8" ht="15.75">
      <c r="B124" t="str">
        <f>Schools!FF13</f>
        <v>Max Garrood</v>
      </c>
      <c r="C124">
        <f>Schools!FG13</f>
        <v>14</v>
      </c>
      <c r="D124">
        <f>Schools!FH13</f>
        <v>92.01</v>
      </c>
      <c r="E124">
        <f>Schools!FI13</f>
        <v>94.03</v>
      </c>
      <c r="F124">
        <f>Schools!FJ13</f>
        <v>88</v>
      </c>
      <c r="G124">
        <f>Schools!FK13</f>
        <v>92</v>
      </c>
      <c r="H124">
        <f>Schools!FL13</f>
        <v>366.04</v>
      </c>
    </row>
    <row r="125" spans="8:9" ht="15.75">
      <c r="H125" s="5">
        <f>SUM(H123:H124)</f>
        <v>720.1000000000001</v>
      </c>
      <c r="I125" s="5">
        <v>18</v>
      </c>
    </row>
    <row r="126" spans="2:8" ht="15.75">
      <c r="B126" t="str">
        <f>Schools!FF12</f>
        <v>Edu Serra Scott</v>
      </c>
      <c r="C126">
        <f>Schools!FG12</f>
        <v>15</v>
      </c>
      <c r="D126">
        <f>Schools!FH12</f>
        <v>90</v>
      </c>
      <c r="E126">
        <f>Schools!FI12</f>
        <v>88</v>
      </c>
      <c r="F126">
        <f>Schools!FJ12</f>
        <v>91.02</v>
      </c>
      <c r="G126">
        <f>Schools!FK12</f>
        <v>87.01</v>
      </c>
      <c r="H126">
        <f>Schools!FL12</f>
        <v>356.03</v>
      </c>
    </row>
    <row r="127" spans="2:8" ht="15.75">
      <c r="B127" t="str">
        <f>Schools!FF11</f>
        <v>Annabel Morriss</v>
      </c>
      <c r="C127">
        <f>Schools!FG11</f>
        <v>14</v>
      </c>
      <c r="D127">
        <f>Schools!FH11</f>
        <v>92.03</v>
      </c>
      <c r="E127">
        <f>Schools!FI11</f>
        <v>89.02</v>
      </c>
      <c r="F127">
        <f>Schools!FJ11</f>
        <v>90.01</v>
      </c>
      <c r="G127">
        <f>Schools!FK11</f>
        <v>89.01</v>
      </c>
      <c r="H127">
        <f>Schools!FL11</f>
        <v>360.07</v>
      </c>
    </row>
    <row r="128" spans="8:9" ht="15.75">
      <c r="H128" s="5">
        <f>SUM(H126:H127)</f>
        <v>716.0999999999999</v>
      </c>
      <c r="I128" s="5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95"/>
  <sheetViews>
    <sheetView zoomScalePageLayoutView="0" workbookViewId="0" topLeftCell="A1">
      <selection activeCell="L296" sqref="L296"/>
    </sheetView>
  </sheetViews>
  <sheetFormatPr defaultColWidth="11.00390625" defaultRowHeight="15.75"/>
  <cols>
    <col min="2" max="2" width="19.125" style="0" customWidth="1"/>
    <col min="9" max="9" width="11.00390625" style="5" customWidth="1"/>
    <col min="13" max="13" width="15.625" style="0" customWidth="1"/>
  </cols>
  <sheetData>
    <row r="1" ht="16.5" thickBot="1"/>
    <row r="2" spans="2:9" ht="17.25" thickBot="1" thickTop="1">
      <c r="B2" s="13" t="s">
        <v>232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1" t="s">
        <v>238</v>
      </c>
    </row>
    <row r="3" spans="2:8" ht="16.5" thickTop="1">
      <c r="B3" t="str">
        <f>Schools!B6</f>
        <v>George Oakland</v>
      </c>
      <c r="C3">
        <f>Schools!C6</f>
        <v>17</v>
      </c>
      <c r="D3">
        <f>Schools!D6</f>
        <v>97.06</v>
      </c>
      <c r="E3">
        <f>Schools!E6</f>
        <v>95.01</v>
      </c>
      <c r="F3">
        <f>Schools!F6</f>
        <v>98.03</v>
      </c>
      <c r="G3">
        <f>Schools!G6</f>
        <v>87.02</v>
      </c>
      <c r="H3">
        <f>Schools!H6</f>
        <v>377.12</v>
      </c>
    </row>
    <row r="4" spans="2:14" ht="15.75">
      <c r="B4" t="str">
        <f>Schools!B14</f>
        <v>Rayyan Islam</v>
      </c>
      <c r="C4">
        <f>Schools!C14</f>
        <v>16</v>
      </c>
      <c r="D4">
        <f>Schools!D14</f>
        <v>96.03</v>
      </c>
      <c r="E4">
        <f>Schools!E14</f>
        <v>94.01</v>
      </c>
      <c r="F4">
        <f>Schools!F14</f>
        <v>90.01</v>
      </c>
      <c r="G4">
        <f>Schools!G14</f>
        <v>97.04</v>
      </c>
      <c r="H4">
        <f>Schools!H14</f>
        <v>377.09000000000003</v>
      </c>
      <c r="L4">
        <v>1</v>
      </c>
      <c r="M4" t="s">
        <v>272</v>
      </c>
      <c r="N4" s="9">
        <v>769.23</v>
      </c>
    </row>
    <row r="5" spans="8:14" ht="15.75">
      <c r="H5" s="5">
        <f>SUM(H3:H4)</f>
        <v>754.21</v>
      </c>
      <c r="I5" s="5">
        <v>16</v>
      </c>
      <c r="L5">
        <f>L4+1</f>
        <v>2</v>
      </c>
      <c r="M5" t="s">
        <v>311</v>
      </c>
      <c r="N5" s="9">
        <v>768.28</v>
      </c>
    </row>
    <row r="6" spans="2:14" ht="15.75">
      <c r="B6" t="str">
        <f>Schools!B7</f>
        <v>Robbie Murray</v>
      </c>
      <c r="C6">
        <f>Schools!C7</f>
        <v>17</v>
      </c>
      <c r="D6">
        <f>Schools!D7</f>
        <v>93.02</v>
      </c>
      <c r="E6">
        <f>Schools!E7</f>
        <v>97.03</v>
      </c>
      <c r="F6">
        <f>Schools!F7</f>
        <v>98.04</v>
      </c>
      <c r="G6">
        <f>Schools!G7</f>
        <v>90.01</v>
      </c>
      <c r="H6" s="9">
        <f>Schools!H7</f>
        <v>378.1</v>
      </c>
      <c r="L6">
        <f aca="true" t="shared" si="0" ref="L6:L69">L5+1</f>
        <v>3</v>
      </c>
      <c r="M6" t="s">
        <v>250</v>
      </c>
      <c r="N6" s="9">
        <v>767.3</v>
      </c>
    </row>
    <row r="7" spans="2:14" ht="15.75">
      <c r="B7" t="str">
        <f>Schools!B4</f>
        <v>Roy Hu</v>
      </c>
      <c r="C7">
        <f>Schools!C4</f>
        <v>18</v>
      </c>
      <c r="D7">
        <f>Schools!D4</f>
        <v>91.02</v>
      </c>
      <c r="E7">
        <f>Schools!E4</f>
        <v>91.01</v>
      </c>
      <c r="F7">
        <f>Schools!F4</f>
        <v>98.04</v>
      </c>
      <c r="G7">
        <f>Schools!G4</f>
        <v>97.04</v>
      </c>
      <c r="H7">
        <f>Schools!H4</f>
        <v>377.11</v>
      </c>
      <c r="L7">
        <f t="shared" si="0"/>
        <v>4</v>
      </c>
      <c r="M7" t="s">
        <v>274</v>
      </c>
      <c r="N7" s="9">
        <v>765.25</v>
      </c>
    </row>
    <row r="8" spans="8:14" ht="15.75">
      <c r="H8" s="5">
        <f>SUM(H6:H7)</f>
        <v>755.21</v>
      </c>
      <c r="I8" s="5">
        <v>13</v>
      </c>
      <c r="L8">
        <f t="shared" si="0"/>
        <v>5</v>
      </c>
      <c r="M8" t="s">
        <v>267</v>
      </c>
      <c r="N8" s="9">
        <v>763.25</v>
      </c>
    </row>
    <row r="9" spans="2:14" ht="15.75">
      <c r="B9" t="str">
        <f>Schools!B5</f>
        <v>James Hollingdale</v>
      </c>
      <c r="C9">
        <f>Schools!C5</f>
        <v>17</v>
      </c>
      <c r="D9">
        <f>Schools!D5</f>
        <v>93.02</v>
      </c>
      <c r="E9">
        <f>Schools!E5</f>
        <v>96.03</v>
      </c>
      <c r="F9">
        <f>Schools!F5</f>
        <v>95.03</v>
      </c>
      <c r="G9">
        <f>Schools!G5</f>
        <v>94.01</v>
      </c>
      <c r="H9">
        <f>Schools!H5</f>
        <v>378.09000000000003</v>
      </c>
      <c r="L9">
        <f t="shared" si="0"/>
        <v>6</v>
      </c>
      <c r="M9" t="s">
        <v>277</v>
      </c>
      <c r="N9">
        <v>760.22</v>
      </c>
    </row>
    <row r="10" spans="2:14" ht="15.75">
      <c r="B10" t="str">
        <f>Schools!B3</f>
        <v>Jemima Hince</v>
      </c>
      <c r="C10">
        <f>Schools!C3</f>
        <v>16</v>
      </c>
      <c r="D10">
        <f>Schools!D3</f>
        <v>93.03</v>
      </c>
      <c r="E10">
        <f>Schools!E3</f>
        <v>97.02</v>
      </c>
      <c r="F10">
        <f>Schools!F3</f>
        <v>94</v>
      </c>
      <c r="G10">
        <f>Schools!G3</f>
        <v>98.04</v>
      </c>
      <c r="H10">
        <f>Schools!H3</f>
        <v>382.09000000000003</v>
      </c>
      <c r="L10">
        <v>6</v>
      </c>
      <c r="M10" t="s">
        <v>246</v>
      </c>
      <c r="N10">
        <v>760.22</v>
      </c>
    </row>
    <row r="11" spans="8:14" ht="15.75">
      <c r="H11" s="5">
        <f>SUM(H9:H10)</f>
        <v>760.1800000000001</v>
      </c>
      <c r="I11" s="5">
        <v>7</v>
      </c>
      <c r="L11">
        <f t="shared" si="0"/>
        <v>7</v>
      </c>
      <c r="M11" t="s">
        <v>241</v>
      </c>
      <c r="N11">
        <v>760.18</v>
      </c>
    </row>
    <row r="12" spans="2:14" ht="15.75">
      <c r="B12" t="str">
        <f>Schools!B11</f>
        <v>Chris Voncheck</v>
      </c>
      <c r="C12">
        <f>Schools!C11</f>
        <v>17</v>
      </c>
      <c r="D12">
        <f>Schools!D11</f>
        <v>95.03</v>
      </c>
      <c r="E12">
        <f>Schools!E11</f>
        <v>94.03</v>
      </c>
      <c r="F12">
        <f>Schools!F11</f>
        <v>91.01</v>
      </c>
      <c r="G12">
        <f>Schools!G11</f>
        <v>96.02</v>
      </c>
      <c r="H12">
        <f>Schools!H11</f>
        <v>376.09</v>
      </c>
      <c r="L12">
        <f t="shared" si="0"/>
        <v>8</v>
      </c>
      <c r="M12" t="s">
        <v>275</v>
      </c>
      <c r="N12" s="9">
        <v>758.27</v>
      </c>
    </row>
    <row r="13" spans="2:14" ht="15.75">
      <c r="B13" t="str">
        <f>Schools!B16</f>
        <v>Stephen Giannikas</v>
      </c>
      <c r="C13">
        <f>Schools!C16</f>
        <v>16</v>
      </c>
      <c r="D13">
        <f>Schools!D16</f>
        <v>96.03</v>
      </c>
      <c r="E13">
        <f>Schools!E16</f>
        <v>91.01</v>
      </c>
      <c r="F13">
        <f>Schools!F16</f>
        <v>95.03</v>
      </c>
      <c r="G13">
        <f>Schools!G16</f>
        <v>92.02</v>
      </c>
      <c r="H13">
        <f>Schools!H16</f>
        <v>374.09000000000003</v>
      </c>
      <c r="L13">
        <f t="shared" si="0"/>
        <v>9</v>
      </c>
      <c r="M13" t="s">
        <v>262</v>
      </c>
      <c r="N13" s="9">
        <v>758.21</v>
      </c>
    </row>
    <row r="14" spans="8:14" ht="15.75">
      <c r="H14" s="5">
        <f>SUM(H12:H13)</f>
        <v>750.1800000000001</v>
      </c>
      <c r="I14" s="5">
        <v>28</v>
      </c>
      <c r="L14">
        <f t="shared" si="0"/>
        <v>10</v>
      </c>
      <c r="M14" t="s">
        <v>273</v>
      </c>
      <c r="N14" s="9">
        <v>757.17</v>
      </c>
    </row>
    <row r="15" spans="2:14" ht="15.75">
      <c r="B15" t="str">
        <f>Schools!B13</f>
        <v>Ed Atkins</v>
      </c>
      <c r="C15">
        <f>Schools!C13</f>
        <v>16</v>
      </c>
      <c r="D15">
        <f>Schools!D13</f>
        <v>96.03</v>
      </c>
      <c r="E15">
        <f>Schools!E13</f>
        <v>95.04</v>
      </c>
      <c r="F15">
        <f>Schools!F13</f>
        <v>91.01</v>
      </c>
      <c r="G15">
        <f>Schools!G13</f>
        <v>94.03</v>
      </c>
      <c r="H15">
        <f>Schools!H13</f>
        <v>376.11</v>
      </c>
      <c r="L15">
        <f t="shared" si="0"/>
        <v>11</v>
      </c>
      <c r="M15" t="s">
        <v>269</v>
      </c>
      <c r="N15" s="9">
        <v>756.24</v>
      </c>
    </row>
    <row r="16" spans="2:14" ht="15.75">
      <c r="B16" t="str">
        <f>Schools!B15</f>
        <v>Adrian Vitart</v>
      </c>
      <c r="C16">
        <f>Schools!C15</f>
        <v>16</v>
      </c>
      <c r="D16">
        <f>Schools!D15</f>
        <v>93.02</v>
      </c>
      <c r="E16">
        <f>Schools!E15</f>
        <v>96.02</v>
      </c>
      <c r="F16">
        <f>Schools!F15</f>
        <v>93.01</v>
      </c>
      <c r="G16">
        <f>Schools!G15</f>
        <v>93.01</v>
      </c>
      <c r="H16">
        <f>Schools!H15</f>
        <v>375.06</v>
      </c>
      <c r="L16">
        <f t="shared" si="0"/>
        <v>12</v>
      </c>
      <c r="M16" t="s">
        <v>299</v>
      </c>
      <c r="N16" s="9">
        <v>756.22</v>
      </c>
    </row>
    <row r="17" spans="8:14" ht="15.75">
      <c r="H17" s="5">
        <f>SUM(H15:H16)</f>
        <v>751.1700000000001</v>
      </c>
      <c r="I17" s="5">
        <v>25</v>
      </c>
      <c r="L17">
        <f t="shared" si="0"/>
        <v>13</v>
      </c>
      <c r="M17" t="s">
        <v>240</v>
      </c>
      <c r="N17">
        <v>755.21</v>
      </c>
    </row>
    <row r="18" spans="2:14" ht="15.75">
      <c r="B18" t="str">
        <f>Schools!B10</f>
        <v>Sam Mason</v>
      </c>
      <c r="C18">
        <f>Schools!C10</f>
        <v>17</v>
      </c>
      <c r="D18">
        <f>Schools!D10</f>
        <v>94.02</v>
      </c>
      <c r="E18">
        <f>Schools!E10</f>
        <v>94.02</v>
      </c>
      <c r="F18">
        <f>Schools!F10</f>
        <v>95.03</v>
      </c>
      <c r="G18">
        <f>Schools!G10</f>
        <v>97.03</v>
      </c>
      <c r="H18">
        <f>Schools!H10</f>
        <v>380.1</v>
      </c>
      <c r="L18">
        <f t="shared" si="0"/>
        <v>14</v>
      </c>
      <c r="M18" t="s">
        <v>251</v>
      </c>
      <c r="N18">
        <v>755.18</v>
      </c>
    </row>
    <row r="19" spans="2:14" ht="15.75">
      <c r="B19" t="str">
        <f>Schools!B8</f>
        <v>Katie Hinkly</v>
      </c>
      <c r="C19">
        <f>Schools!C8</f>
        <v>17</v>
      </c>
      <c r="D19">
        <f>Schools!D8</f>
        <v>95.02</v>
      </c>
      <c r="E19">
        <f>Schools!E8</f>
        <v>94.03</v>
      </c>
      <c r="F19">
        <f>Schools!F8</f>
        <v>96.04</v>
      </c>
      <c r="G19">
        <f>Schools!G8</f>
        <v>95.03</v>
      </c>
      <c r="H19">
        <f>Schools!H8</f>
        <v>380.12</v>
      </c>
      <c r="L19">
        <f t="shared" si="0"/>
        <v>15</v>
      </c>
      <c r="M19" t="s">
        <v>258</v>
      </c>
      <c r="N19" s="9">
        <v>754.22</v>
      </c>
    </row>
    <row r="20" spans="8:14" ht="15.75">
      <c r="H20" s="5">
        <f>SUM(H18:H19)</f>
        <v>760.22</v>
      </c>
      <c r="I20" s="5">
        <v>6</v>
      </c>
      <c r="L20">
        <f t="shared" si="0"/>
        <v>16</v>
      </c>
      <c r="M20" t="s">
        <v>239</v>
      </c>
      <c r="N20">
        <v>754.21</v>
      </c>
    </row>
    <row r="21" spans="2:14" ht="15.75">
      <c r="B21" t="str">
        <f>Schools!B12</f>
        <v>Mikhail Goncharov</v>
      </c>
      <c r="C21">
        <f>Schools!C12</f>
        <v>17</v>
      </c>
      <c r="D21">
        <f>Schools!D12</f>
        <v>91.01</v>
      </c>
      <c r="E21">
        <f>Schools!E12</f>
        <v>90.01</v>
      </c>
      <c r="F21">
        <f>Schools!F12</f>
        <v>91.02</v>
      </c>
      <c r="G21">
        <f>Schools!G12</f>
        <v>88.03</v>
      </c>
      <c r="H21">
        <f>Schools!H12</f>
        <v>360.07000000000005</v>
      </c>
      <c r="L21">
        <f t="shared" si="0"/>
        <v>17</v>
      </c>
      <c r="M21" t="s">
        <v>266</v>
      </c>
      <c r="N21" s="9">
        <v>754.18</v>
      </c>
    </row>
    <row r="22" spans="2:14" ht="15.75">
      <c r="B22" t="str">
        <f>Schools!B9</f>
        <v>Liberty Thomas</v>
      </c>
      <c r="C22">
        <f>Schools!C9</f>
        <v>17</v>
      </c>
      <c r="D22">
        <f>Schools!D9</f>
        <v>81</v>
      </c>
      <c r="E22">
        <f>Schools!E9</f>
        <v>85.01</v>
      </c>
      <c r="F22">
        <f>Schools!F9</f>
        <v>79.02</v>
      </c>
      <c r="G22">
        <f>Schools!G9</f>
        <v>90.01</v>
      </c>
      <c r="H22">
        <f>Schools!H9</f>
        <v>335.03999999999996</v>
      </c>
      <c r="L22">
        <f t="shared" si="0"/>
        <v>18</v>
      </c>
      <c r="M22" t="s">
        <v>253</v>
      </c>
      <c r="N22">
        <v>754.16</v>
      </c>
    </row>
    <row r="23" spans="8:14" ht="15.75">
      <c r="H23" s="5">
        <f>SUM(H21:H22)</f>
        <v>695.11</v>
      </c>
      <c r="I23" s="5">
        <v>79</v>
      </c>
      <c r="L23">
        <f t="shared" si="0"/>
        <v>19</v>
      </c>
      <c r="M23" t="s">
        <v>279</v>
      </c>
      <c r="N23">
        <v>753.23</v>
      </c>
    </row>
    <row r="24" spans="2:14" ht="15.75">
      <c r="B24" t="str">
        <f>Schools!B18</f>
        <v>Lucian Bennett</v>
      </c>
      <c r="C24">
        <f>Schools!C18</f>
        <v>15</v>
      </c>
      <c r="D24">
        <f>Schools!D18</f>
        <v>96.04</v>
      </c>
      <c r="E24">
        <f>Schools!E18</f>
        <v>90.01</v>
      </c>
      <c r="F24">
        <f>Schools!F18</f>
        <v>96.04</v>
      </c>
      <c r="G24">
        <f>Schools!G18</f>
        <v>95.05</v>
      </c>
      <c r="H24">
        <f>Schools!H18</f>
        <v>377.14000000000004</v>
      </c>
      <c r="L24">
        <f t="shared" si="0"/>
        <v>20</v>
      </c>
      <c r="M24" t="s">
        <v>303</v>
      </c>
      <c r="N24" s="9">
        <v>753.17</v>
      </c>
    </row>
    <row r="25" spans="2:14" ht="15.75">
      <c r="B25" t="str">
        <f>Schools!B19</f>
        <v>Oscar Farrell</v>
      </c>
      <c r="C25">
        <f>Schools!C19</f>
        <v>15</v>
      </c>
      <c r="D25">
        <f>Schools!D19</f>
        <v>95.04</v>
      </c>
      <c r="E25">
        <f>Schools!E19</f>
        <v>95.01</v>
      </c>
      <c r="F25">
        <f>Schools!F19</f>
        <v>92.02</v>
      </c>
      <c r="G25">
        <f>Schools!G19</f>
        <v>94.02</v>
      </c>
      <c r="H25">
        <f>Schools!H19</f>
        <v>376.09</v>
      </c>
      <c r="L25">
        <f t="shared" si="0"/>
        <v>21</v>
      </c>
      <c r="M25" t="s">
        <v>304</v>
      </c>
      <c r="N25" s="9">
        <v>752.24</v>
      </c>
    </row>
    <row r="26" spans="8:14" ht="15.75">
      <c r="H26" s="5">
        <f>SUM(H24:H25)</f>
        <v>753.23</v>
      </c>
      <c r="I26" s="5">
        <v>19</v>
      </c>
      <c r="L26">
        <f t="shared" si="0"/>
        <v>22</v>
      </c>
      <c r="M26" t="s">
        <v>249</v>
      </c>
      <c r="N26">
        <v>752.18</v>
      </c>
    </row>
    <row r="27" spans="2:14" ht="15.75">
      <c r="B27" t="str">
        <f>Schools!B17</f>
        <v>Will Sheng</v>
      </c>
      <c r="C27">
        <f>Schools!C17</f>
        <v>15</v>
      </c>
      <c r="D27">
        <f>Schools!D17</f>
        <v>92.02</v>
      </c>
      <c r="E27">
        <f>Schools!E17</f>
        <v>96.01</v>
      </c>
      <c r="F27">
        <f>Schools!F17</f>
        <v>95.01</v>
      </c>
      <c r="G27">
        <f>Schools!G17</f>
        <v>90.01</v>
      </c>
      <c r="H27">
        <f>Schools!H17</f>
        <v>373.05</v>
      </c>
      <c r="L27">
        <f t="shared" si="0"/>
        <v>23</v>
      </c>
      <c r="M27" t="s">
        <v>280</v>
      </c>
      <c r="N27">
        <v>751.19</v>
      </c>
    </row>
    <row r="28" spans="2:14" ht="15.75">
      <c r="B28" t="str">
        <f>Schools!B23</f>
        <v>Egor Vert</v>
      </c>
      <c r="C28">
        <f>Schools!C23</f>
        <v>13</v>
      </c>
      <c r="D28">
        <f>Schools!D23</f>
        <v>96.03</v>
      </c>
      <c r="E28">
        <f>Schools!E23</f>
        <v>94.04</v>
      </c>
      <c r="F28">
        <f>Schools!F23</f>
        <v>93.02</v>
      </c>
      <c r="G28">
        <f>Schools!G23</f>
        <v>95.05</v>
      </c>
      <c r="H28">
        <f>Schools!H23</f>
        <v>378.14</v>
      </c>
      <c r="L28">
        <f t="shared" si="0"/>
        <v>24</v>
      </c>
      <c r="M28" t="s">
        <v>259</v>
      </c>
      <c r="N28" s="9">
        <v>751.18</v>
      </c>
    </row>
    <row r="29" spans="8:14" ht="15.75">
      <c r="H29" s="5">
        <f>SUM(H27:H28)</f>
        <v>751.19</v>
      </c>
      <c r="I29" s="5">
        <v>23</v>
      </c>
      <c r="L29">
        <f t="shared" si="0"/>
        <v>25</v>
      </c>
      <c r="M29" t="s">
        <v>276</v>
      </c>
      <c r="N29">
        <v>751.17</v>
      </c>
    </row>
    <row r="30" spans="2:14" ht="15.75">
      <c r="B30" t="str">
        <f>Schools!B24</f>
        <v>Sophie Hodge</v>
      </c>
      <c r="C30">
        <f>Schools!C24</f>
        <v>13</v>
      </c>
      <c r="D30">
        <f>Schools!D24</f>
        <v>92.02</v>
      </c>
      <c r="E30">
        <f>Schools!E24</f>
        <v>96.03</v>
      </c>
      <c r="F30">
        <f>Schools!F24</f>
        <v>97.05</v>
      </c>
      <c r="G30">
        <f>Schools!G24</f>
        <v>93.02</v>
      </c>
      <c r="H30">
        <f>Schools!H24</f>
        <v>378.12</v>
      </c>
      <c r="L30">
        <f t="shared" si="0"/>
        <v>26</v>
      </c>
      <c r="M30" t="s">
        <v>313</v>
      </c>
      <c r="N30" s="9">
        <v>750.25</v>
      </c>
    </row>
    <row r="31" spans="2:14" ht="15.75">
      <c r="B31" t="str">
        <f>Schools!B25</f>
        <v>Amren Singh</v>
      </c>
      <c r="C31">
        <f>Schools!C25</f>
        <v>13</v>
      </c>
      <c r="D31">
        <f>Schools!D25</f>
        <v>88.02</v>
      </c>
      <c r="E31">
        <f>Schools!E25</f>
        <v>90.01</v>
      </c>
      <c r="F31">
        <f>Schools!F25</f>
        <v>87.01</v>
      </c>
      <c r="G31">
        <f>Schools!G25</f>
        <v>90.02</v>
      </c>
      <c r="H31">
        <f>Schools!H25</f>
        <v>355.06</v>
      </c>
      <c r="L31">
        <f t="shared" si="0"/>
        <v>27</v>
      </c>
      <c r="M31" t="s">
        <v>327</v>
      </c>
      <c r="N31" s="9">
        <v>750.23</v>
      </c>
    </row>
    <row r="32" spans="8:14" ht="15.75">
      <c r="H32" s="5">
        <f>SUM(H30:H31)</f>
        <v>733.1800000000001</v>
      </c>
      <c r="I32" s="5">
        <v>42</v>
      </c>
      <c r="L32">
        <f t="shared" si="0"/>
        <v>28</v>
      </c>
      <c r="M32" t="s">
        <v>242</v>
      </c>
      <c r="N32">
        <v>750.18</v>
      </c>
    </row>
    <row r="33" spans="2:14" ht="15.75">
      <c r="B33" t="str">
        <f>Schools!B22</f>
        <v>Justin To</v>
      </c>
      <c r="C33">
        <f>Schools!C22</f>
        <v>15</v>
      </c>
      <c r="D33">
        <f>Schools!D22</f>
        <v>95.02</v>
      </c>
      <c r="E33">
        <f>Schools!E22</f>
        <v>95.03</v>
      </c>
      <c r="F33">
        <f>Schools!F22</f>
        <v>90</v>
      </c>
      <c r="G33">
        <f>Schools!G22</f>
        <v>87.01</v>
      </c>
      <c r="H33">
        <f>Schools!H22</f>
        <v>367.06</v>
      </c>
      <c r="L33">
        <f t="shared" si="0"/>
        <v>29</v>
      </c>
      <c r="M33" t="s">
        <v>268</v>
      </c>
      <c r="N33" s="9">
        <v>749.17</v>
      </c>
    </row>
    <row r="34" spans="2:14" ht="15.75">
      <c r="B34" t="str">
        <f>Schools!B27</f>
        <v>Josh Hogan</v>
      </c>
      <c r="C34">
        <f>Schools!C27</f>
        <v>13</v>
      </c>
      <c r="D34">
        <f>Schools!D27</f>
        <v>96.03</v>
      </c>
      <c r="E34">
        <f>Schools!E27</f>
        <v>95.02</v>
      </c>
      <c r="F34">
        <f>Schools!F27</f>
        <v>95.02</v>
      </c>
      <c r="G34">
        <f>Schools!G27</f>
        <v>93.02</v>
      </c>
      <c r="H34">
        <f>Schools!H27</f>
        <v>379.09</v>
      </c>
      <c r="L34">
        <f t="shared" si="0"/>
        <v>30</v>
      </c>
      <c r="M34" t="s">
        <v>257</v>
      </c>
      <c r="N34" s="9">
        <v>748.13</v>
      </c>
    </row>
    <row r="35" spans="8:14" ht="16.5" thickBot="1">
      <c r="H35" s="5">
        <f>SUM(H33:H34)</f>
        <v>746.15</v>
      </c>
      <c r="I35" s="5">
        <v>32</v>
      </c>
      <c r="L35">
        <f t="shared" si="0"/>
        <v>31</v>
      </c>
      <c r="M35" t="s">
        <v>318</v>
      </c>
      <c r="N35" s="9">
        <v>746.19</v>
      </c>
    </row>
    <row r="36" spans="2:14" ht="17.25" thickBot="1" thickTop="1">
      <c r="B36" s="13" t="s">
        <v>233</v>
      </c>
      <c r="C36" s="14" t="s">
        <v>1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  <c r="L36">
        <f t="shared" si="0"/>
        <v>32</v>
      </c>
      <c r="M36" t="s">
        <v>282</v>
      </c>
      <c r="N36">
        <v>746.15</v>
      </c>
    </row>
    <row r="37" spans="2:14" ht="16.5" thickTop="1">
      <c r="B37" t="str">
        <f>Schools!J3</f>
        <v>Andrew Hughs</v>
      </c>
      <c r="C37">
        <f>Schools!K3</f>
        <v>17</v>
      </c>
      <c r="D37">
        <f>Schools!L3</f>
        <v>95.02</v>
      </c>
      <c r="E37">
        <f>Schools!M3</f>
        <v>89</v>
      </c>
      <c r="F37">
        <f>Schools!N3</f>
        <v>88.02</v>
      </c>
      <c r="G37">
        <f>Schools!O3</f>
        <v>90.01</v>
      </c>
      <c r="H37">
        <f>Schools!P3</f>
        <v>362.04999999999995</v>
      </c>
      <c r="L37">
        <f t="shared" si="0"/>
        <v>33</v>
      </c>
      <c r="M37" t="s">
        <v>247</v>
      </c>
      <c r="N37">
        <v>744.17</v>
      </c>
    </row>
    <row r="38" spans="2:14" ht="15.75">
      <c r="B38" t="str">
        <f>Schools!J5</f>
        <v>Vikram Sengupta</v>
      </c>
      <c r="C38">
        <f>Schools!K5</f>
        <v>17</v>
      </c>
      <c r="D38">
        <f>Schools!L5</f>
        <v>92.01</v>
      </c>
      <c r="E38">
        <f>Schools!M5</f>
        <v>91.01</v>
      </c>
      <c r="F38">
        <f>Schools!N5</f>
        <v>95.02</v>
      </c>
      <c r="G38">
        <f>Schools!O5</f>
        <v>92.02</v>
      </c>
      <c r="H38">
        <f>Schools!P5</f>
        <v>370.06</v>
      </c>
      <c r="L38">
        <f t="shared" si="0"/>
        <v>34</v>
      </c>
      <c r="M38" t="s">
        <v>319</v>
      </c>
      <c r="N38" s="9">
        <v>743.18</v>
      </c>
    </row>
    <row r="39" spans="8:14" ht="15.75">
      <c r="H39" s="5">
        <f>SUM(H37:H38)</f>
        <v>732.1099999999999</v>
      </c>
      <c r="I39" s="5">
        <v>44</v>
      </c>
      <c r="L39">
        <f t="shared" si="0"/>
        <v>35</v>
      </c>
      <c r="M39" t="s">
        <v>271</v>
      </c>
      <c r="N39" s="9">
        <v>741.17</v>
      </c>
    </row>
    <row r="40" spans="2:14" ht="15.75">
      <c r="B40" t="str">
        <f>Schools!J4</f>
        <v>Georgina Bush</v>
      </c>
      <c r="C40">
        <f>Schools!K4</f>
        <v>17</v>
      </c>
      <c r="D40">
        <f>Schools!L4</f>
        <v>97.05</v>
      </c>
      <c r="E40">
        <f>Schools!M4</f>
        <v>93.01</v>
      </c>
      <c r="F40">
        <f>Schools!N4</f>
        <v>92.02</v>
      </c>
      <c r="G40">
        <f>Schools!O4</f>
        <v>96.04</v>
      </c>
      <c r="H40">
        <f>Schools!P4</f>
        <v>378.12</v>
      </c>
      <c r="L40">
        <f t="shared" si="0"/>
        <v>36</v>
      </c>
      <c r="M40" t="s">
        <v>263</v>
      </c>
      <c r="N40" s="9">
        <v>740.12</v>
      </c>
    </row>
    <row r="41" spans="2:14" ht="15.75">
      <c r="B41" t="str">
        <f>Schools!J13</f>
        <v>Gabrielle Gadsby</v>
      </c>
      <c r="C41">
        <f>Schools!K13</f>
        <v>15</v>
      </c>
      <c r="D41">
        <f>Schools!L13</f>
        <v>90.01</v>
      </c>
      <c r="E41">
        <f>Schools!M13</f>
        <v>85</v>
      </c>
      <c r="F41">
        <f>Schools!N13</f>
        <v>86.01</v>
      </c>
      <c r="G41">
        <f>Schools!O13</f>
        <v>83.01</v>
      </c>
      <c r="H41">
        <f>Schools!P13</f>
        <v>344.03</v>
      </c>
      <c r="L41">
        <f t="shared" si="0"/>
        <v>37</v>
      </c>
      <c r="M41" t="s">
        <v>286</v>
      </c>
      <c r="N41">
        <v>738.15</v>
      </c>
    </row>
    <row r="42" spans="8:14" ht="15.75">
      <c r="H42" s="5">
        <f>SUM(H40:H41)</f>
        <v>722.15</v>
      </c>
      <c r="I42" s="5">
        <v>54</v>
      </c>
      <c r="L42">
        <f t="shared" si="0"/>
        <v>38</v>
      </c>
      <c r="M42" t="s">
        <v>254</v>
      </c>
      <c r="N42" s="9">
        <v>738.14</v>
      </c>
    </row>
    <row r="43" spans="2:14" ht="15.75">
      <c r="B43" t="str">
        <f>Schools!J8</f>
        <v>Anwarat Gurung</v>
      </c>
      <c r="C43">
        <f>Schools!K8</f>
        <v>16</v>
      </c>
      <c r="D43">
        <f>Schools!L8</f>
        <v>82</v>
      </c>
      <c r="E43">
        <f>Schools!M8</f>
        <v>81.02</v>
      </c>
      <c r="F43">
        <f>Schools!N8</f>
        <v>79</v>
      </c>
      <c r="G43">
        <f>Schools!O8</f>
        <v>83</v>
      </c>
      <c r="H43">
        <f>Schools!P8</f>
        <v>325.02</v>
      </c>
      <c r="L43">
        <f t="shared" si="0"/>
        <v>39</v>
      </c>
      <c r="M43" t="s">
        <v>252</v>
      </c>
      <c r="N43" s="9">
        <v>737.13</v>
      </c>
    </row>
    <row r="44" spans="2:14" ht="15.75">
      <c r="B44" t="str">
        <f>Schools!J9</f>
        <v>Thomas Morris</v>
      </c>
      <c r="C44">
        <f>Schools!K9</f>
        <v>16</v>
      </c>
      <c r="D44">
        <f>Schools!L9</f>
        <v>88.02</v>
      </c>
      <c r="E44">
        <f>Schools!M9</f>
        <v>91.01</v>
      </c>
      <c r="F44">
        <f>Schools!N9</f>
        <v>84</v>
      </c>
      <c r="G44">
        <f>Schools!O9</f>
        <v>88</v>
      </c>
      <c r="H44">
        <f>Schools!P9</f>
        <v>351.03</v>
      </c>
      <c r="L44">
        <f t="shared" si="0"/>
        <v>40</v>
      </c>
      <c r="M44" t="s">
        <v>256</v>
      </c>
      <c r="N44" s="9">
        <v>736.17</v>
      </c>
    </row>
    <row r="45" spans="8:14" ht="15.75">
      <c r="H45" s="5">
        <f>SUM(H43:H44)</f>
        <v>676.05</v>
      </c>
      <c r="I45" s="5">
        <v>84</v>
      </c>
      <c r="L45">
        <f t="shared" si="0"/>
        <v>41</v>
      </c>
      <c r="M45" t="s">
        <v>290</v>
      </c>
      <c r="N45" s="9">
        <v>735.12</v>
      </c>
    </row>
    <row r="46" spans="2:14" ht="15.75">
      <c r="B46" t="str">
        <f>Schools!J11</f>
        <v>Tisa Manandhar</v>
      </c>
      <c r="C46">
        <f>Schools!K11</f>
        <v>15</v>
      </c>
      <c r="D46">
        <f>Schools!L11</f>
        <v>96.05</v>
      </c>
      <c r="E46">
        <f>Schools!M11</f>
        <v>97.05</v>
      </c>
      <c r="F46">
        <f>Schools!N11</f>
        <v>92.02</v>
      </c>
      <c r="G46">
        <f>Schools!O11</f>
        <v>97.04</v>
      </c>
      <c r="H46">
        <f>Schools!P11</f>
        <v>382.16</v>
      </c>
      <c r="L46">
        <f t="shared" si="0"/>
        <v>42</v>
      </c>
      <c r="M46" t="s">
        <v>281</v>
      </c>
      <c r="N46">
        <v>733.18</v>
      </c>
    </row>
    <row r="47" spans="2:14" ht="15.75">
      <c r="B47" t="str">
        <f>Schools!J6</f>
        <v>Sasha Karabasova</v>
      </c>
      <c r="C47">
        <f>Schools!K6</f>
        <v>16</v>
      </c>
      <c r="D47">
        <f>Schools!L6</f>
        <v>97.01</v>
      </c>
      <c r="E47">
        <f>Schools!M6</f>
        <v>93.01</v>
      </c>
      <c r="F47">
        <f>Schools!N6</f>
        <v>94.02</v>
      </c>
      <c r="G47">
        <f>Schools!O6</f>
        <v>94.02</v>
      </c>
      <c r="H47">
        <f>Schools!P6</f>
        <v>378.06</v>
      </c>
      <c r="L47">
        <f t="shared" si="0"/>
        <v>43</v>
      </c>
      <c r="M47" t="s">
        <v>316</v>
      </c>
      <c r="N47" s="9">
        <v>733.13</v>
      </c>
    </row>
    <row r="48" spans="8:14" ht="15.75">
      <c r="H48" s="5">
        <f>SUM(H46:H47)</f>
        <v>760.22</v>
      </c>
      <c r="I48" s="5">
        <v>6</v>
      </c>
      <c r="L48">
        <f t="shared" si="0"/>
        <v>44</v>
      </c>
      <c r="M48" t="s">
        <v>243</v>
      </c>
      <c r="N48">
        <v>732.11</v>
      </c>
    </row>
    <row r="49" spans="2:14" ht="15.75">
      <c r="B49" t="str">
        <f>Schools!J7</f>
        <v>Lydia Balon</v>
      </c>
      <c r="C49">
        <f>Schools!K7</f>
        <v>16</v>
      </c>
      <c r="D49">
        <f>Schools!L7</f>
        <v>90</v>
      </c>
      <c r="E49">
        <f>Schools!M7</f>
        <v>94.04</v>
      </c>
      <c r="F49">
        <f>Schools!N7</f>
        <v>93.01</v>
      </c>
      <c r="G49">
        <f>Schools!O7</f>
        <v>88.01</v>
      </c>
      <c r="H49">
        <f>Schools!P7</f>
        <v>365.06</v>
      </c>
      <c r="L49">
        <f t="shared" si="0"/>
        <v>45</v>
      </c>
      <c r="M49" t="s">
        <v>322</v>
      </c>
      <c r="N49" s="9">
        <v>729.16</v>
      </c>
    </row>
    <row r="50" spans="2:14" ht="15.75">
      <c r="B50" t="str">
        <f>Schools!J12</f>
        <v>Arushi Mandal</v>
      </c>
      <c r="C50">
        <f>Schools!K12</f>
        <v>15</v>
      </c>
      <c r="D50">
        <f>Schools!L12</f>
        <v>97.04</v>
      </c>
      <c r="E50">
        <f>Schools!M12</f>
        <v>94.02</v>
      </c>
      <c r="F50">
        <f>Schools!N12</f>
        <v>97.04</v>
      </c>
      <c r="G50">
        <f>Schools!O12</f>
        <v>91.01</v>
      </c>
      <c r="H50">
        <f>Schools!P12</f>
        <v>379.11</v>
      </c>
      <c r="L50">
        <f t="shared" si="0"/>
        <v>46</v>
      </c>
      <c r="M50" t="s">
        <v>283</v>
      </c>
      <c r="N50">
        <v>729.12</v>
      </c>
    </row>
    <row r="51" spans="8:14" ht="15.75">
      <c r="H51" s="5">
        <f>SUM(H49:H50)</f>
        <v>744.1700000000001</v>
      </c>
      <c r="I51" s="5">
        <v>33</v>
      </c>
      <c r="L51">
        <f t="shared" si="0"/>
        <v>47</v>
      </c>
      <c r="M51" t="s">
        <v>306</v>
      </c>
      <c r="N51" s="9">
        <v>728.12</v>
      </c>
    </row>
    <row r="52" spans="2:14" ht="15.75">
      <c r="B52" t="str">
        <f>Schools!J14</f>
        <v>Millie Reynolds</v>
      </c>
      <c r="C52">
        <f>Schools!K14</f>
        <v>15</v>
      </c>
      <c r="D52">
        <f>Schools!L14</f>
        <v>91.01</v>
      </c>
      <c r="E52">
        <f>Schools!M14</f>
        <v>91.02</v>
      </c>
      <c r="F52">
        <f>Schools!N14</f>
        <v>86</v>
      </c>
      <c r="G52">
        <f>Schools!O14</f>
        <v>86</v>
      </c>
      <c r="H52">
        <f>Schools!P14</f>
        <v>354.03</v>
      </c>
      <c r="L52">
        <f t="shared" si="0"/>
        <v>48</v>
      </c>
      <c r="M52" t="s">
        <v>261</v>
      </c>
      <c r="N52" s="9">
        <v>727.15</v>
      </c>
    </row>
    <row r="53" spans="2:14" ht="15.75">
      <c r="B53" t="str">
        <f>Schools!J15</f>
        <v>Sophie Edwards</v>
      </c>
      <c r="C53">
        <f>Schools!K15</f>
        <v>15</v>
      </c>
      <c r="D53">
        <f>Schools!L15</f>
        <v>88</v>
      </c>
      <c r="E53">
        <f>Schools!M15</f>
        <v>88</v>
      </c>
      <c r="F53">
        <f>Schools!N15</f>
        <v>87.01</v>
      </c>
      <c r="G53">
        <f>Schools!O15</f>
        <v>81</v>
      </c>
      <c r="H53">
        <f>Schools!P15</f>
        <v>344.01</v>
      </c>
      <c r="L53">
        <f t="shared" si="0"/>
        <v>49</v>
      </c>
      <c r="M53" t="s">
        <v>305</v>
      </c>
      <c r="N53" s="9">
        <v>726.16</v>
      </c>
    </row>
    <row r="54" spans="8:14" ht="15.75">
      <c r="H54" s="5">
        <f>SUM(H52:H53)</f>
        <v>698.04</v>
      </c>
      <c r="I54" s="5">
        <v>76</v>
      </c>
      <c r="L54">
        <f t="shared" si="0"/>
        <v>50</v>
      </c>
      <c r="M54" t="s">
        <v>312</v>
      </c>
      <c r="N54" s="9">
        <v>726.16</v>
      </c>
    </row>
    <row r="55" spans="2:14" ht="15.75">
      <c r="B55" t="str">
        <f>Schools!J10</f>
        <v>Trinny Duncan</v>
      </c>
      <c r="C55">
        <f>Schools!K10</f>
        <v>15</v>
      </c>
      <c r="D55">
        <f>Schools!L10</f>
        <v>88.01</v>
      </c>
      <c r="E55">
        <f>Schools!M10</f>
        <v>91.01</v>
      </c>
      <c r="F55">
        <f>Schools!N10</f>
        <v>91.03</v>
      </c>
      <c r="G55">
        <f>Schools!O10</f>
        <v>87</v>
      </c>
      <c r="H55">
        <f>Schools!P10</f>
        <v>357.05</v>
      </c>
      <c r="L55">
        <f t="shared" si="0"/>
        <v>51</v>
      </c>
      <c r="M55" t="s">
        <v>321</v>
      </c>
      <c r="N55" s="9">
        <v>726.13</v>
      </c>
    </row>
    <row r="56" spans="2:14" ht="15.75">
      <c r="B56" t="str">
        <f>Schools!J21</f>
        <v>Allesandra French</v>
      </c>
      <c r="C56">
        <f>Schools!K21</f>
        <v>14</v>
      </c>
      <c r="D56">
        <f>Schools!L21</f>
        <v>93.02</v>
      </c>
      <c r="E56">
        <f>Schools!M21</f>
        <v>97.04</v>
      </c>
      <c r="F56">
        <f>Schools!N21</f>
        <v>90</v>
      </c>
      <c r="G56">
        <f>Schools!O21</f>
        <v>92.01</v>
      </c>
      <c r="H56">
        <f>Schools!P21</f>
        <v>372.07</v>
      </c>
      <c r="L56">
        <f t="shared" si="0"/>
        <v>52</v>
      </c>
      <c r="M56" t="s">
        <v>324</v>
      </c>
      <c r="N56" s="9">
        <v>725.1</v>
      </c>
    </row>
    <row r="57" spans="8:14" ht="15.75">
      <c r="H57" s="5">
        <f>SUM(H55:H56)</f>
        <v>729.12</v>
      </c>
      <c r="I57" s="5">
        <v>46</v>
      </c>
      <c r="L57">
        <f t="shared" si="0"/>
        <v>53</v>
      </c>
      <c r="M57" t="s">
        <v>315</v>
      </c>
      <c r="N57" s="9">
        <v>723.12</v>
      </c>
    </row>
    <row r="58" spans="2:14" ht="15.75">
      <c r="B58" t="str">
        <f>Schools!J22</f>
        <v>Alex Walker</v>
      </c>
      <c r="C58">
        <f>Schools!K22</f>
        <v>14</v>
      </c>
      <c r="D58">
        <f>Schools!L22</f>
        <v>91.01</v>
      </c>
      <c r="E58">
        <f>Schools!M22</f>
        <v>87</v>
      </c>
      <c r="F58">
        <f>Schools!N22</f>
        <v>86</v>
      </c>
      <c r="G58">
        <f>Schools!O22</f>
        <v>79</v>
      </c>
      <c r="H58">
        <f>Schools!P22</f>
        <v>343.01</v>
      </c>
      <c r="L58">
        <f t="shared" si="0"/>
        <v>54</v>
      </c>
      <c r="M58" t="s">
        <v>244</v>
      </c>
      <c r="N58">
        <v>722.15</v>
      </c>
    </row>
    <row r="59" spans="2:14" ht="15.75">
      <c r="B59" t="str">
        <f>Schools!J18</f>
        <v>Neil Sardesai</v>
      </c>
      <c r="C59">
        <f>Schools!K18</f>
        <v>15</v>
      </c>
      <c r="D59">
        <f>Schools!L18</f>
        <v>87</v>
      </c>
      <c r="E59">
        <f>Schools!M18</f>
        <v>89.02</v>
      </c>
      <c r="F59">
        <f>Schools!N18</f>
        <v>89</v>
      </c>
      <c r="G59">
        <f>Schools!O18</f>
        <v>88</v>
      </c>
      <c r="H59">
        <f>Schools!P18</f>
        <v>353.02</v>
      </c>
      <c r="L59">
        <f t="shared" si="0"/>
        <v>55</v>
      </c>
      <c r="M59" t="s">
        <v>289</v>
      </c>
      <c r="N59" s="9">
        <v>722.11</v>
      </c>
    </row>
    <row r="60" spans="8:14" ht="15.75">
      <c r="H60" s="5">
        <f>SUM(H58:H59)</f>
        <v>696.03</v>
      </c>
      <c r="I60" s="5">
        <v>78</v>
      </c>
      <c r="L60">
        <f t="shared" si="0"/>
        <v>56</v>
      </c>
      <c r="M60" t="s">
        <v>260</v>
      </c>
      <c r="N60" s="9">
        <v>720.11</v>
      </c>
    </row>
    <row r="61" spans="2:14" ht="15.75">
      <c r="B61" t="str">
        <f>Schools!J19</f>
        <v>Wendy Hau</v>
      </c>
      <c r="C61">
        <f>Schools!K19</f>
        <v>14</v>
      </c>
      <c r="D61">
        <f>Schools!L19</f>
        <v>98.02</v>
      </c>
      <c r="E61">
        <f>Schools!M19</f>
        <v>94.01</v>
      </c>
      <c r="F61">
        <f>Schools!N19</f>
        <v>90.02</v>
      </c>
      <c r="G61">
        <f>Schools!O19</f>
        <v>93.02</v>
      </c>
      <c r="H61">
        <f>Schools!P19</f>
        <v>375.07</v>
      </c>
      <c r="L61">
        <f t="shared" si="0"/>
        <v>57</v>
      </c>
      <c r="M61" t="s">
        <v>328</v>
      </c>
      <c r="N61" s="9">
        <v>720.1</v>
      </c>
    </row>
    <row r="62" spans="2:14" ht="15.75">
      <c r="B62" t="str">
        <f>Schools!J20</f>
        <v>Amy Xu</v>
      </c>
      <c r="C62">
        <f>Schools!K20</f>
        <v>14</v>
      </c>
      <c r="D62">
        <f>Schools!L20</f>
        <v>92.01</v>
      </c>
      <c r="E62">
        <f>Schools!M20</f>
        <v>94.02</v>
      </c>
      <c r="F62">
        <f>Schools!N20</f>
        <v>0</v>
      </c>
      <c r="G62">
        <f>Schools!O20</f>
        <v>0</v>
      </c>
      <c r="H62">
        <f>Schools!P20</f>
        <v>186.03</v>
      </c>
      <c r="L62">
        <f t="shared" si="0"/>
        <v>58</v>
      </c>
      <c r="M62" t="s">
        <v>314</v>
      </c>
      <c r="N62" s="9">
        <v>719.16</v>
      </c>
    </row>
    <row r="63" spans="8:14" ht="16.5" thickBot="1">
      <c r="H63" s="12">
        <f>SUM(H61:H62)</f>
        <v>561.1</v>
      </c>
      <c r="I63" s="5">
        <v>90</v>
      </c>
      <c r="L63">
        <f t="shared" si="0"/>
        <v>59</v>
      </c>
      <c r="M63" t="s">
        <v>307</v>
      </c>
      <c r="N63" s="9">
        <v>719.14</v>
      </c>
    </row>
    <row r="64" spans="2:14" ht="17.25" thickBot="1" thickTop="1">
      <c r="B64" s="13" t="s">
        <v>53</v>
      </c>
      <c r="C64" s="14" t="s">
        <v>1</v>
      </c>
      <c r="D64" s="14" t="s">
        <v>2</v>
      </c>
      <c r="E64" s="14" t="s">
        <v>3</v>
      </c>
      <c r="F64" s="14" t="s">
        <v>4</v>
      </c>
      <c r="G64" s="14" t="s">
        <v>5</v>
      </c>
      <c r="H64" s="14" t="s">
        <v>6</v>
      </c>
      <c r="L64">
        <f t="shared" si="0"/>
        <v>60</v>
      </c>
      <c r="M64" t="s">
        <v>270</v>
      </c>
      <c r="N64" s="9">
        <v>718.11</v>
      </c>
    </row>
    <row r="65" spans="2:14" ht="16.5" thickTop="1">
      <c r="B65" t="str">
        <f>Schools!R3</f>
        <v>Harry Geeson</v>
      </c>
      <c r="C65">
        <f>Schools!S3</f>
        <v>17</v>
      </c>
      <c r="D65">
        <f>Schools!T3</f>
        <v>93.02</v>
      </c>
      <c r="E65">
        <f>Schools!U3</f>
        <v>94.03</v>
      </c>
      <c r="F65">
        <f>Schools!V3</f>
        <v>94.02</v>
      </c>
      <c r="G65">
        <f>Schools!W3</f>
        <v>89.01</v>
      </c>
      <c r="H65">
        <f>Schools!X3</f>
        <v>370.08</v>
      </c>
      <c r="L65">
        <f t="shared" si="0"/>
        <v>61</v>
      </c>
      <c r="M65" t="s">
        <v>308</v>
      </c>
      <c r="N65" s="9">
        <v>717.13</v>
      </c>
    </row>
    <row r="66" spans="2:14" ht="15.75">
      <c r="B66" t="str">
        <f>Schools!R4</f>
        <v>Leo Whitfield</v>
      </c>
      <c r="C66">
        <f>Schools!S4</f>
        <v>17</v>
      </c>
      <c r="D66">
        <f>Schools!T4</f>
        <v>91.02</v>
      </c>
      <c r="E66">
        <f>Schools!U4</f>
        <v>94.02</v>
      </c>
      <c r="F66">
        <f>Schools!V4</f>
        <v>89.02</v>
      </c>
      <c r="G66">
        <f>Schools!W4</f>
        <v>94.01</v>
      </c>
      <c r="H66">
        <f>Schools!X4</f>
        <v>368.07</v>
      </c>
      <c r="L66">
        <f t="shared" si="0"/>
        <v>62</v>
      </c>
      <c r="M66" t="s">
        <v>298</v>
      </c>
      <c r="N66" s="9">
        <v>717.12</v>
      </c>
    </row>
    <row r="67" spans="8:14" ht="15.75">
      <c r="H67" s="5">
        <f>SUM(H65:H66)</f>
        <v>738.15</v>
      </c>
      <c r="I67" s="5">
        <v>37</v>
      </c>
      <c r="L67">
        <f t="shared" si="0"/>
        <v>63</v>
      </c>
      <c r="M67" t="s">
        <v>291</v>
      </c>
      <c r="N67">
        <v>717.08</v>
      </c>
    </row>
    <row r="68" spans="2:14" ht="15.75">
      <c r="B68" t="str">
        <f>Schools!R5</f>
        <v>Iris Guo</v>
      </c>
      <c r="C68">
        <f>Schools!S5</f>
        <v>18</v>
      </c>
      <c r="D68">
        <f>Schools!T5</f>
        <v>90.03</v>
      </c>
      <c r="E68">
        <f>Schools!U5</f>
        <v>89.01</v>
      </c>
      <c r="F68">
        <f>Schools!V5</f>
        <v>88.01</v>
      </c>
      <c r="G68">
        <f>Schools!W5</f>
        <v>84.01</v>
      </c>
      <c r="H68">
        <f>Schools!X5</f>
        <v>351.06</v>
      </c>
      <c r="L68">
        <f t="shared" si="0"/>
        <v>64</v>
      </c>
      <c r="M68" t="s">
        <v>294</v>
      </c>
      <c r="N68" s="9">
        <v>717.06</v>
      </c>
    </row>
    <row r="69" spans="2:14" ht="15.75">
      <c r="B69" t="str">
        <f>Schools!R6</f>
        <v>Peter Leith</v>
      </c>
      <c r="C69">
        <f>Schools!S6</f>
        <v>15</v>
      </c>
      <c r="D69">
        <f>Schools!T6</f>
        <v>88.01</v>
      </c>
      <c r="E69">
        <f>Schools!U6</f>
        <v>89.01</v>
      </c>
      <c r="F69">
        <f>Schools!V6</f>
        <v>81</v>
      </c>
      <c r="G69">
        <f>Schools!W6</f>
        <v>88.02</v>
      </c>
      <c r="H69">
        <f>Schools!X6</f>
        <v>346.03999999999996</v>
      </c>
      <c r="L69">
        <f t="shared" si="0"/>
        <v>65</v>
      </c>
      <c r="M69" t="s">
        <v>329</v>
      </c>
      <c r="N69" s="9">
        <v>716.1</v>
      </c>
    </row>
    <row r="70" spans="8:14" ht="16.5" thickBot="1">
      <c r="H70" s="5">
        <f>SUM(H68:H69)</f>
        <v>697.0999999999999</v>
      </c>
      <c r="I70" s="5">
        <v>77</v>
      </c>
      <c r="L70">
        <f aca="true" t="shared" si="1" ref="L70:L94">L69+1</f>
        <v>66</v>
      </c>
      <c r="M70" t="s">
        <v>325</v>
      </c>
      <c r="N70" s="9">
        <v>715.09</v>
      </c>
    </row>
    <row r="71" spans="2:14" ht="17.25" thickBot="1" thickTop="1">
      <c r="B71" s="13" t="s">
        <v>234</v>
      </c>
      <c r="C71" s="14" t="s">
        <v>1</v>
      </c>
      <c r="D71" s="14" t="s">
        <v>2</v>
      </c>
      <c r="E71" s="14" t="s">
        <v>3</v>
      </c>
      <c r="F71" s="14" t="s">
        <v>4</v>
      </c>
      <c r="G71" s="14" t="s">
        <v>5</v>
      </c>
      <c r="H71" s="14" t="s">
        <v>6</v>
      </c>
      <c r="L71">
        <f t="shared" si="1"/>
        <v>67</v>
      </c>
      <c r="M71" t="s">
        <v>255</v>
      </c>
      <c r="N71" s="9">
        <v>711.1</v>
      </c>
    </row>
    <row r="72" spans="2:14" ht="16.5" thickTop="1">
      <c r="B72" t="str">
        <f>Schools!Z8</f>
        <v>Toby Little </v>
      </c>
      <c r="C72">
        <f>Schools!AA8</f>
        <v>17</v>
      </c>
      <c r="D72">
        <f>Schools!AB8</f>
        <v>95.03</v>
      </c>
      <c r="E72">
        <f>Schools!AC8</f>
        <v>94.02</v>
      </c>
      <c r="F72">
        <f>Schools!AD8</f>
        <v>95.03</v>
      </c>
      <c r="G72">
        <f>Schools!AE8</f>
        <v>93.01</v>
      </c>
      <c r="H72">
        <f>Schools!AF8</f>
        <v>377.09000000000003</v>
      </c>
      <c r="L72">
        <f t="shared" si="1"/>
        <v>68</v>
      </c>
      <c r="M72" t="s">
        <v>297</v>
      </c>
      <c r="N72" s="9">
        <v>711.1</v>
      </c>
    </row>
    <row r="73" spans="2:14" ht="15.75">
      <c r="B73" t="str">
        <f>Schools!Z6</f>
        <v>Ben Danziger</v>
      </c>
      <c r="C73">
        <f>Schools!AA6</f>
        <v>15</v>
      </c>
      <c r="D73">
        <f>Schools!AB6</f>
        <v>94.04</v>
      </c>
      <c r="E73">
        <f>Schools!AC6</f>
        <v>94.01</v>
      </c>
      <c r="F73">
        <f>Schools!AD6</f>
        <v>97.03</v>
      </c>
      <c r="G73">
        <f>Schools!AE6</f>
        <v>90.01</v>
      </c>
      <c r="H73">
        <f>Schools!AF6</f>
        <v>375.09000000000003</v>
      </c>
      <c r="L73">
        <f t="shared" si="1"/>
        <v>69</v>
      </c>
      <c r="M73" t="s">
        <v>295</v>
      </c>
      <c r="N73" s="9">
        <v>710.11</v>
      </c>
    </row>
    <row r="74" spans="8:14" ht="15.75">
      <c r="H74" s="5">
        <f>SUM(H72:H73)</f>
        <v>752.1800000000001</v>
      </c>
      <c r="I74" s="5">
        <v>22</v>
      </c>
      <c r="L74">
        <f t="shared" si="1"/>
        <v>70</v>
      </c>
      <c r="M74" t="s">
        <v>292</v>
      </c>
      <c r="N74" s="9">
        <v>706.09</v>
      </c>
    </row>
    <row r="75" spans="2:14" ht="15.75">
      <c r="B75" t="str">
        <f>Schools!Z4</f>
        <v>Toby Cubitt</v>
      </c>
      <c r="C75">
        <f>Schools!AA4</f>
        <v>15</v>
      </c>
      <c r="D75">
        <f>Schools!AB4</f>
        <v>95.03</v>
      </c>
      <c r="E75">
        <f>Schools!AC4</f>
        <v>95.02</v>
      </c>
      <c r="F75">
        <f>Schools!AD4</f>
        <v>96.03</v>
      </c>
      <c r="G75">
        <f>Schools!AE4</f>
        <v>95.05</v>
      </c>
      <c r="H75">
        <f>Schools!AF4</f>
        <v>381.13000000000005</v>
      </c>
      <c r="L75">
        <f t="shared" si="1"/>
        <v>71</v>
      </c>
      <c r="M75" t="s">
        <v>317</v>
      </c>
      <c r="N75" s="9">
        <v>705.08</v>
      </c>
    </row>
    <row r="76" spans="2:14" ht="15.75">
      <c r="B76" t="str">
        <f>Schools!Z10</f>
        <v>Rupert Tancred</v>
      </c>
      <c r="C76">
        <f>Schools!AA10</f>
        <v>17</v>
      </c>
      <c r="D76">
        <f>Schools!AB10</f>
        <v>98.06</v>
      </c>
      <c r="E76">
        <f>Schools!AC10</f>
        <v>95.03</v>
      </c>
      <c r="F76">
        <f>Schools!AD10</f>
        <v>94.03</v>
      </c>
      <c r="G76">
        <f>Schools!AE10</f>
        <v>99.05</v>
      </c>
      <c r="H76">
        <f>Schools!AF10</f>
        <v>386.17</v>
      </c>
      <c r="L76">
        <f t="shared" si="1"/>
        <v>72</v>
      </c>
      <c r="M76" t="s">
        <v>296</v>
      </c>
      <c r="N76" s="9">
        <v>703.09</v>
      </c>
    </row>
    <row r="77" spans="8:14" ht="15.75">
      <c r="H77" s="5">
        <f>SUM(H75:H76)</f>
        <v>767.3000000000001</v>
      </c>
      <c r="I77" s="5">
        <v>3</v>
      </c>
      <c r="L77">
        <f t="shared" si="1"/>
        <v>73</v>
      </c>
      <c r="M77" t="s">
        <v>323</v>
      </c>
      <c r="N77" s="9">
        <v>702.12</v>
      </c>
    </row>
    <row r="78" spans="2:14" ht="15.75">
      <c r="B78" t="str">
        <f>Schools!Z3</f>
        <v>Harry Ardern</v>
      </c>
      <c r="C78">
        <f>Schools!AA3</f>
        <v>16</v>
      </c>
      <c r="D78">
        <f>Schools!AB3</f>
        <v>95.01</v>
      </c>
      <c r="E78">
        <f>Schools!AC3</f>
        <v>96.03</v>
      </c>
      <c r="F78">
        <f>Schools!AD3</f>
        <v>94.03</v>
      </c>
      <c r="G78">
        <f>Schools!AE3</f>
        <v>95.03</v>
      </c>
      <c r="H78">
        <f>Schools!AF3</f>
        <v>380.1</v>
      </c>
      <c r="L78">
        <f t="shared" si="1"/>
        <v>74</v>
      </c>
      <c r="M78" t="s">
        <v>326</v>
      </c>
      <c r="N78" s="9">
        <v>701.06</v>
      </c>
    </row>
    <row r="79" spans="2:14" ht="15.75">
      <c r="B79" t="str">
        <f>Schools!Z5</f>
        <v>Will Cubitt</v>
      </c>
      <c r="C79">
        <f>Schools!AA5</f>
        <v>16</v>
      </c>
      <c r="D79">
        <f>Schools!AB5</f>
        <v>92.01</v>
      </c>
      <c r="E79">
        <f>Schools!AC5</f>
        <v>90</v>
      </c>
      <c r="F79">
        <f>Schools!AD5</f>
        <v>96.04</v>
      </c>
      <c r="G79">
        <f>Schools!AE5</f>
        <v>97.03</v>
      </c>
      <c r="H79">
        <f>Schools!AF5</f>
        <v>375.08000000000004</v>
      </c>
      <c r="L79">
        <f t="shared" si="1"/>
        <v>75</v>
      </c>
      <c r="M79" t="s">
        <v>302</v>
      </c>
      <c r="N79" s="9">
        <v>700.14</v>
      </c>
    </row>
    <row r="80" spans="8:14" ht="15.75">
      <c r="H80" s="5">
        <f>SUM(H78:H79)</f>
        <v>755.1800000000001</v>
      </c>
      <c r="I80" s="5">
        <v>14</v>
      </c>
      <c r="L80">
        <f t="shared" si="1"/>
        <v>76</v>
      </c>
      <c r="M80" t="s">
        <v>248</v>
      </c>
      <c r="N80">
        <v>698.04</v>
      </c>
    </row>
    <row r="81" spans="2:14" ht="15.75">
      <c r="B81" t="str">
        <f>Schools!Z11</f>
        <v>Tristan Tancred</v>
      </c>
      <c r="C81">
        <f>Schools!AA11</f>
        <v>14</v>
      </c>
      <c r="D81">
        <f>Schools!AB11</f>
        <v>90.01</v>
      </c>
      <c r="E81">
        <f>Schools!AC11</f>
        <v>87</v>
      </c>
      <c r="F81">
        <f>Schools!AD11</f>
        <v>94.01</v>
      </c>
      <c r="G81">
        <f>Schools!AE11</f>
        <v>97.04</v>
      </c>
      <c r="H81">
        <f>Schools!AF11</f>
        <v>368.06</v>
      </c>
      <c r="L81">
        <f t="shared" si="1"/>
        <v>77</v>
      </c>
      <c r="M81" t="s">
        <v>287</v>
      </c>
      <c r="N81" s="9">
        <v>697.1</v>
      </c>
    </row>
    <row r="82" spans="2:14" ht="15.75">
      <c r="B82" t="str">
        <f>Schools!Z12</f>
        <v>Alex Todd</v>
      </c>
      <c r="C82">
        <f>Schools!AA12</f>
        <v>15</v>
      </c>
      <c r="D82">
        <f>Schools!AB12</f>
        <v>93.02</v>
      </c>
      <c r="E82">
        <f>Schools!AC12</f>
        <v>90.02</v>
      </c>
      <c r="F82">
        <f>Schools!AD12</f>
        <v>93.01</v>
      </c>
      <c r="G82">
        <f>Schools!AE12</f>
        <v>93.02</v>
      </c>
      <c r="H82">
        <f>Schools!AF12</f>
        <v>369.07</v>
      </c>
      <c r="L82">
        <f t="shared" si="1"/>
        <v>78</v>
      </c>
      <c r="M82" t="s">
        <v>284</v>
      </c>
      <c r="N82">
        <v>696.03</v>
      </c>
    </row>
    <row r="83" spans="8:14" ht="15.75">
      <c r="H83" s="5">
        <f>SUM(H81:H82)</f>
        <v>737.13</v>
      </c>
      <c r="I83" s="5">
        <v>39</v>
      </c>
      <c r="L83">
        <f t="shared" si="1"/>
        <v>79</v>
      </c>
      <c r="M83" t="s">
        <v>278</v>
      </c>
      <c r="N83">
        <v>695.11</v>
      </c>
    </row>
    <row r="84" spans="2:14" ht="15.75">
      <c r="B84" t="str">
        <f>Schools!Z9</f>
        <v>F Robson</v>
      </c>
      <c r="C84">
        <f>Schools!AA9</f>
        <v>14</v>
      </c>
      <c r="D84">
        <f>Schools!AB9</f>
        <v>80</v>
      </c>
      <c r="E84">
        <f>Schools!AC9</f>
        <v>89</v>
      </c>
      <c r="F84">
        <f>Schools!AD9</f>
        <v>89.01</v>
      </c>
      <c r="G84">
        <f>Schools!AE9</f>
        <v>92.02</v>
      </c>
      <c r="H84">
        <f>Schools!AF9</f>
        <v>350.03</v>
      </c>
      <c r="L84">
        <f t="shared" si="1"/>
        <v>80</v>
      </c>
      <c r="M84" t="s">
        <v>288</v>
      </c>
      <c r="N84">
        <v>694.06</v>
      </c>
    </row>
    <row r="85" spans="2:14" ht="15.75">
      <c r="B85" t="str">
        <f>Schools!Z13</f>
        <v>Joe Wilson</v>
      </c>
      <c r="C85">
        <f>Schools!AA13</f>
        <v>13</v>
      </c>
      <c r="D85">
        <f>Schools!AB13</f>
        <v>86.01</v>
      </c>
      <c r="E85">
        <f>Schools!AC13</f>
        <v>86</v>
      </c>
      <c r="F85">
        <f>Schools!AD13</f>
        <v>83.01</v>
      </c>
      <c r="G85">
        <f>Schools!AE13</f>
        <v>89.01</v>
      </c>
      <c r="H85">
        <f>Schools!AF13</f>
        <v>344.03</v>
      </c>
      <c r="L85">
        <f t="shared" si="1"/>
        <v>81</v>
      </c>
      <c r="M85" t="s">
        <v>300</v>
      </c>
      <c r="N85" s="9">
        <v>688.11</v>
      </c>
    </row>
    <row r="86" spans="8:14" ht="15.75">
      <c r="H86" s="5">
        <f>SUM(H84:H85)</f>
        <v>694.06</v>
      </c>
      <c r="I86" s="5">
        <v>80</v>
      </c>
      <c r="L86">
        <f t="shared" si="1"/>
        <v>82</v>
      </c>
      <c r="M86" t="s">
        <v>301</v>
      </c>
      <c r="N86" s="9">
        <v>687.05</v>
      </c>
    </row>
    <row r="87" spans="2:14" ht="15.75">
      <c r="B87" t="str">
        <f>Schools!Z7</f>
        <v>James Duffy</v>
      </c>
      <c r="C87">
        <f>Schools!AA7</f>
        <v>14</v>
      </c>
      <c r="D87">
        <f>Schools!AB7</f>
        <v>91.03</v>
      </c>
      <c r="E87">
        <f>Schools!AC7</f>
        <v>94.01</v>
      </c>
      <c r="F87">
        <f>Schools!AD7</f>
        <v>91</v>
      </c>
      <c r="G87">
        <f>Schools!AE7</f>
        <v>92.03</v>
      </c>
      <c r="H87">
        <f>Schools!AF7</f>
        <v>368.07000000000005</v>
      </c>
      <c r="L87">
        <f t="shared" si="1"/>
        <v>83</v>
      </c>
      <c r="M87" t="s">
        <v>309</v>
      </c>
      <c r="N87" s="9">
        <v>682.08</v>
      </c>
    </row>
    <row r="88" spans="2:14" ht="15.75">
      <c r="B88" t="str">
        <f>Schools!Z14</f>
        <v>Mackenzie Woodcock</v>
      </c>
      <c r="C88">
        <f>Schools!AA14</f>
        <v>14</v>
      </c>
      <c r="D88">
        <f>Schools!AB14</f>
        <v>94.02</v>
      </c>
      <c r="E88">
        <f>Schools!AC14</f>
        <v>92.01</v>
      </c>
      <c r="F88">
        <f>Schools!AD14</f>
        <v>81</v>
      </c>
      <c r="G88">
        <f>Schools!AE14</f>
        <v>87.01</v>
      </c>
      <c r="H88">
        <f>Schools!AF14</f>
        <v>354.03999999999996</v>
      </c>
      <c r="L88">
        <f t="shared" si="1"/>
        <v>84</v>
      </c>
      <c r="M88" t="s">
        <v>245</v>
      </c>
      <c r="N88">
        <v>676.05</v>
      </c>
    </row>
    <row r="89" spans="8:14" ht="16.5" thickBot="1">
      <c r="H89" s="5">
        <f>SUM(H87:H88)</f>
        <v>722.11</v>
      </c>
      <c r="I89" s="5">
        <v>55</v>
      </c>
      <c r="L89">
        <f t="shared" si="1"/>
        <v>85</v>
      </c>
      <c r="M89" t="s">
        <v>293</v>
      </c>
      <c r="N89">
        <v>676.05</v>
      </c>
    </row>
    <row r="90" spans="2:14" ht="17.25" thickBot="1" thickTop="1">
      <c r="B90" s="13" t="s">
        <v>71</v>
      </c>
      <c r="C90" s="14" t="s">
        <v>1</v>
      </c>
      <c r="D90" s="14" t="s">
        <v>2</v>
      </c>
      <c r="E90" s="14" t="s">
        <v>3</v>
      </c>
      <c r="F90" s="14" t="s">
        <v>4</v>
      </c>
      <c r="G90" s="14" t="s">
        <v>5</v>
      </c>
      <c r="H90" s="14" t="s">
        <v>6</v>
      </c>
      <c r="L90">
        <f t="shared" si="1"/>
        <v>86</v>
      </c>
      <c r="M90" t="s">
        <v>310</v>
      </c>
      <c r="N90" s="9">
        <v>671.06</v>
      </c>
    </row>
    <row r="91" spans="2:14" ht="16.5" thickTop="1">
      <c r="B91" t="str">
        <f>Schools!AH3</f>
        <v>Vanessa Bieger</v>
      </c>
      <c r="C91">
        <f>Schools!AI3</f>
        <v>17</v>
      </c>
      <c r="D91">
        <f>Schools!AJ3</f>
        <v>97.04</v>
      </c>
      <c r="E91">
        <f>Schools!AK3</f>
        <v>94.02</v>
      </c>
      <c r="F91">
        <f>Schools!AL3</f>
        <v>95.01</v>
      </c>
      <c r="G91">
        <f>Schools!AM3</f>
        <v>97.03</v>
      </c>
      <c r="H91">
        <f>Schools!AN3</f>
        <v>383.1</v>
      </c>
      <c r="L91">
        <f t="shared" si="1"/>
        <v>87</v>
      </c>
      <c r="M91" t="s">
        <v>264</v>
      </c>
      <c r="N91" s="9">
        <v>671.03</v>
      </c>
    </row>
    <row r="92" spans="2:14" ht="15.75">
      <c r="B92" t="str">
        <f>Schools!AH6</f>
        <v>Casper Dingerkus</v>
      </c>
      <c r="C92">
        <f>Schools!AI6</f>
        <v>17</v>
      </c>
      <c r="D92">
        <f>Schools!AJ6</f>
        <v>90.01</v>
      </c>
      <c r="E92">
        <f>Schools!AK6</f>
        <v>95.02</v>
      </c>
      <c r="F92">
        <f>Schools!AL6</f>
        <v>91.01</v>
      </c>
      <c r="G92">
        <f>Schools!AM6</f>
        <v>95.02</v>
      </c>
      <c r="H92">
        <f>Schools!AN6</f>
        <v>371.06</v>
      </c>
      <c r="L92">
        <f t="shared" si="1"/>
        <v>88</v>
      </c>
      <c r="M92" t="s">
        <v>265</v>
      </c>
      <c r="N92" s="9">
        <v>644.11</v>
      </c>
    </row>
    <row r="93" spans="8:14" ht="15.75">
      <c r="H93" s="5">
        <f>SUM(H91:H92)</f>
        <v>754.1600000000001</v>
      </c>
      <c r="I93" s="5">
        <v>18</v>
      </c>
      <c r="L93">
        <f t="shared" si="1"/>
        <v>89</v>
      </c>
      <c r="M93" t="s">
        <v>331</v>
      </c>
      <c r="N93" s="9">
        <v>640.07</v>
      </c>
    </row>
    <row r="94" spans="2:14" ht="15.75">
      <c r="B94" t="str">
        <f>Schools!AH4</f>
        <v>Melissa Foort</v>
      </c>
      <c r="C94">
        <f>Schools!AI4</f>
        <v>17</v>
      </c>
      <c r="D94">
        <f>Schools!AJ4</f>
        <v>92.01</v>
      </c>
      <c r="E94">
        <f>Schools!AK4</f>
        <v>86.01</v>
      </c>
      <c r="F94">
        <f>Schools!AL4</f>
        <v>88.01</v>
      </c>
      <c r="G94">
        <f>Schools!AM4</f>
        <v>94.02</v>
      </c>
      <c r="H94">
        <f>Schools!AN4</f>
        <v>360.05</v>
      </c>
      <c r="L94">
        <f t="shared" si="1"/>
        <v>90</v>
      </c>
      <c r="M94" t="s">
        <v>285</v>
      </c>
      <c r="N94" s="9">
        <v>561.1</v>
      </c>
    </row>
    <row r="95" spans="2:14" ht="15.75">
      <c r="B95" t="str">
        <f>Schools!AH5</f>
        <v>Varvara Tebievia</v>
      </c>
      <c r="C95">
        <f>Schools!AI5</f>
        <v>16</v>
      </c>
      <c r="D95">
        <f>Schools!AJ5</f>
        <v>92.01</v>
      </c>
      <c r="E95">
        <f>Schools!AK5</f>
        <v>96.02</v>
      </c>
      <c r="F95">
        <f>Schools!AL5</f>
        <v>92.01</v>
      </c>
      <c r="G95">
        <f>Schools!AM5</f>
        <v>95.03</v>
      </c>
      <c r="H95">
        <f>Schools!AN5</f>
        <v>375.07000000000005</v>
      </c>
      <c r="N95" s="9"/>
    </row>
    <row r="96" spans="8:9" ht="15.75">
      <c r="H96" s="5">
        <f>SUM(H94:H95)</f>
        <v>735.1200000000001</v>
      </c>
      <c r="I96" s="5">
        <v>41</v>
      </c>
    </row>
    <row r="97" spans="2:8" ht="15.75">
      <c r="B97" t="str">
        <f>Schools!AH11</f>
        <v>Harry McEuan</v>
      </c>
      <c r="C97">
        <f>Schools!AI11</f>
        <v>16</v>
      </c>
      <c r="D97">
        <f>Schools!AJ11</f>
        <v>90.02</v>
      </c>
      <c r="E97">
        <f>Schools!AK11</f>
        <v>90</v>
      </c>
      <c r="F97">
        <f>Schools!AL11</f>
        <v>88</v>
      </c>
      <c r="G97">
        <f>Schools!AM11</f>
        <v>93.02</v>
      </c>
      <c r="H97">
        <f>Schools!AN11</f>
        <v>361.03999999999996</v>
      </c>
    </row>
    <row r="98" spans="2:8" ht="15.75">
      <c r="B98" t="str">
        <f>Schools!AH9</f>
        <v>Matthew Bell</v>
      </c>
      <c r="C98">
        <f>Schools!AI9</f>
        <v>16</v>
      </c>
      <c r="D98">
        <f>Schools!AJ9</f>
        <v>86</v>
      </c>
      <c r="E98">
        <f>Schools!AK9</f>
        <v>91.01</v>
      </c>
      <c r="F98">
        <f>Schools!AL9</f>
        <v>89.01</v>
      </c>
      <c r="G98">
        <f>Schools!AM9</f>
        <v>90.02</v>
      </c>
      <c r="H98">
        <f>Schools!AN9</f>
        <v>356.03999999999996</v>
      </c>
    </row>
    <row r="99" spans="8:9" ht="15.75">
      <c r="H99" s="5">
        <f>SUM(H97:H98)</f>
        <v>717.0799999999999</v>
      </c>
      <c r="I99" s="5">
        <v>63</v>
      </c>
    </row>
    <row r="100" spans="2:8" ht="15.75">
      <c r="B100" t="str">
        <f>Schools!AH8</f>
        <v>Joshua Gibbons</v>
      </c>
      <c r="C100">
        <f>Schools!AI8</f>
        <v>16</v>
      </c>
      <c r="D100">
        <f>Schools!AJ8</f>
        <v>92.01</v>
      </c>
      <c r="E100">
        <f>Schools!AK8</f>
        <v>87</v>
      </c>
      <c r="F100">
        <f>Schools!AL8</f>
        <v>92.03</v>
      </c>
      <c r="G100">
        <f>Schools!AM8</f>
        <v>87.01</v>
      </c>
      <c r="H100">
        <f>Schools!AN8</f>
        <v>358.04999999999995</v>
      </c>
    </row>
    <row r="101" spans="2:8" ht="15.75">
      <c r="B101" t="str">
        <f>Schools!AH7</f>
        <v>Michael Smith</v>
      </c>
      <c r="C101">
        <f>Schools!AI7</f>
        <v>15</v>
      </c>
      <c r="D101">
        <f>Schools!AJ7</f>
        <v>88.01</v>
      </c>
      <c r="E101">
        <f>Schools!AK7</f>
        <v>83.01</v>
      </c>
      <c r="F101">
        <f>Schools!AL7</f>
        <v>86</v>
      </c>
      <c r="G101">
        <f>Schools!AM7</f>
        <v>91.02</v>
      </c>
      <c r="H101">
        <f>Schools!AN7</f>
        <v>348.03999999999996</v>
      </c>
    </row>
    <row r="102" spans="8:9" ht="15.75">
      <c r="H102" s="5">
        <f>SUM(H100:H101)</f>
        <v>706.0899999999999</v>
      </c>
      <c r="I102" s="5">
        <v>70</v>
      </c>
    </row>
    <row r="103" spans="2:8" ht="15.75">
      <c r="B103" t="str">
        <f>Schools!AH12</f>
        <v>Isabella Branton</v>
      </c>
      <c r="C103">
        <f>Schools!AI12</f>
        <v>13</v>
      </c>
      <c r="D103">
        <f>Schools!AJ12</f>
        <v>86</v>
      </c>
      <c r="E103">
        <f>Schools!AK12</f>
        <v>81</v>
      </c>
      <c r="F103">
        <f>Schools!AL12</f>
        <v>80</v>
      </c>
      <c r="G103">
        <f>Schools!AM12</f>
        <v>76.01</v>
      </c>
      <c r="H103">
        <f>Schools!AN12</f>
        <v>323.01</v>
      </c>
    </row>
    <row r="104" spans="2:8" ht="15.75">
      <c r="B104" t="str">
        <f>Schools!AH13</f>
        <v>Daniella Hampson</v>
      </c>
      <c r="C104">
        <f>Schools!AI13</f>
        <v>14</v>
      </c>
      <c r="D104">
        <f>Schools!AJ13</f>
        <v>86.03</v>
      </c>
      <c r="E104">
        <f>Schools!AK13</f>
        <v>91</v>
      </c>
      <c r="F104">
        <f>Schools!AL13</f>
        <v>87.01</v>
      </c>
      <c r="G104">
        <f>Schools!AM13</f>
        <v>89</v>
      </c>
      <c r="H104">
        <f>Schools!AN13</f>
        <v>353.04</v>
      </c>
    </row>
    <row r="105" spans="8:9" ht="16.5" thickBot="1">
      <c r="H105" s="5">
        <f>SUM(H103:H104)</f>
        <v>676.05</v>
      </c>
      <c r="I105" s="5">
        <v>85</v>
      </c>
    </row>
    <row r="106" spans="2:8" ht="17.25" thickBot="1" thickTop="1">
      <c r="B106" s="13" t="s">
        <v>83</v>
      </c>
      <c r="C106" s="14" t="s">
        <v>1</v>
      </c>
      <c r="D106" s="14" t="s">
        <v>2</v>
      </c>
      <c r="E106" s="14" t="s">
        <v>3</v>
      </c>
      <c r="F106" s="14" t="s">
        <v>4</v>
      </c>
      <c r="G106" s="14" t="s">
        <v>5</v>
      </c>
      <c r="H106" s="14" t="s">
        <v>6</v>
      </c>
    </row>
    <row r="107" spans="2:8" ht="16.5" thickTop="1">
      <c r="B107" t="str">
        <f>Schools!AP3</f>
        <v>Nick Welch </v>
      </c>
      <c r="C107">
        <f>Schools!AQ3</f>
        <v>17</v>
      </c>
      <c r="D107">
        <f>Schools!AR3</f>
        <v>92.02</v>
      </c>
      <c r="E107">
        <f>Schools!AS3</f>
        <v>95.03</v>
      </c>
      <c r="F107">
        <f>Schools!AT3</f>
        <v>94.03</v>
      </c>
      <c r="G107">
        <f>Schools!AU3</f>
        <v>92.01</v>
      </c>
      <c r="H107">
        <f>Schools!AV3</f>
        <v>373.09000000000003</v>
      </c>
    </row>
    <row r="108" spans="2:8" ht="15.75">
      <c r="B108" t="str">
        <f>Schools!AP5</f>
        <v>Matt Talbot </v>
      </c>
      <c r="C108">
        <f>Schools!AQ5</f>
        <v>17</v>
      </c>
      <c r="D108">
        <f>Schools!AR5</f>
        <v>89.01</v>
      </c>
      <c r="E108">
        <f>Schools!AS5</f>
        <v>90</v>
      </c>
      <c r="F108">
        <f>Schools!AT5</f>
        <v>93.03</v>
      </c>
      <c r="G108">
        <f>Schools!AU5</f>
        <v>93.01</v>
      </c>
      <c r="H108">
        <f>Schools!AV5</f>
        <v>365.04999999999995</v>
      </c>
    </row>
    <row r="109" spans="8:9" ht="15.75">
      <c r="H109" s="5">
        <f>SUM(H107:H108)</f>
        <v>738.14</v>
      </c>
      <c r="I109" s="5">
        <v>38</v>
      </c>
    </row>
    <row r="110" spans="2:8" ht="15.75">
      <c r="B110" t="str">
        <f>Schools!AP14</f>
        <v>Will Edwards </v>
      </c>
      <c r="C110">
        <f>Schools!AQ14</f>
        <v>17</v>
      </c>
      <c r="D110">
        <f>Schools!AR14</f>
        <v>94</v>
      </c>
      <c r="E110">
        <f>Schools!AS14</f>
        <v>88.01</v>
      </c>
      <c r="F110">
        <f>Schools!AT14</f>
        <v>93.04</v>
      </c>
      <c r="G110">
        <f>Schools!AU14</f>
        <v>93.02</v>
      </c>
      <c r="H110">
        <f>Schools!AV14</f>
        <v>368.07</v>
      </c>
    </row>
    <row r="111" spans="2:8" ht="15.75">
      <c r="B111" t="str">
        <f>Schools!AP7</f>
        <v>Dingqi Yao </v>
      </c>
      <c r="C111">
        <f>Schools!AQ7</f>
        <v>16</v>
      </c>
      <c r="D111">
        <f>Schools!AR7</f>
        <v>84</v>
      </c>
      <c r="E111">
        <f>Schools!AS7</f>
        <v>87</v>
      </c>
      <c r="F111">
        <f>Schools!AT7</f>
        <v>83.01</v>
      </c>
      <c r="G111">
        <f>Schools!AU7</f>
        <v>89.02</v>
      </c>
      <c r="H111">
        <f>Schools!AV7</f>
        <v>343.03</v>
      </c>
    </row>
    <row r="112" spans="8:9" ht="15.75">
      <c r="H112" s="5">
        <f>SUM(H110:H111)</f>
        <v>711.0999999999999</v>
      </c>
      <c r="I112" s="5">
        <v>67</v>
      </c>
    </row>
    <row r="113" spans="2:8" ht="15.75">
      <c r="B113" t="str">
        <f>Schools!AP4</f>
        <v>Ella Tew </v>
      </c>
      <c r="C113">
        <f>Schools!AQ4</f>
        <v>17</v>
      </c>
      <c r="D113">
        <f>Schools!AR4</f>
        <v>90.01</v>
      </c>
      <c r="E113">
        <f>Schools!AS4</f>
        <v>92.01</v>
      </c>
      <c r="F113">
        <f>Schools!AT4</f>
        <v>88</v>
      </c>
      <c r="G113">
        <f>Schools!AU4</f>
        <v>93.03</v>
      </c>
      <c r="H113">
        <f>Schools!AV4</f>
        <v>363.04999999999995</v>
      </c>
    </row>
    <row r="114" spans="2:8" ht="15.75">
      <c r="B114" t="str">
        <f>Schools!AP8</f>
        <v>Sophie Prance </v>
      </c>
      <c r="C114">
        <f>Schools!AQ8</f>
        <v>16</v>
      </c>
      <c r="D114">
        <f>Schools!AR8</f>
        <v>77</v>
      </c>
      <c r="E114">
        <f>Schools!AS8</f>
        <v>93.01</v>
      </c>
      <c r="F114">
        <f>Schools!AT8</f>
        <v>92</v>
      </c>
      <c r="G114">
        <f>Schools!AU8</f>
        <v>92</v>
      </c>
      <c r="H114">
        <f>Schools!AV8</f>
        <v>354.01</v>
      </c>
    </row>
    <row r="115" spans="8:9" ht="15.75">
      <c r="H115" s="5">
        <f>SUM(H113:H114)</f>
        <v>717.06</v>
      </c>
      <c r="I115" s="5">
        <v>64</v>
      </c>
    </row>
    <row r="116" spans="2:8" ht="15.75">
      <c r="B116" t="str">
        <f>Schools!AP6</f>
        <v>Grace Drew </v>
      </c>
      <c r="C116">
        <f>Schools!AQ6</f>
        <v>17</v>
      </c>
      <c r="D116">
        <f>Schools!AR6</f>
        <v>90.02</v>
      </c>
      <c r="E116">
        <f>Schools!AS6</f>
        <v>92.01</v>
      </c>
      <c r="F116">
        <f>Schools!AT6</f>
        <v>91.01</v>
      </c>
      <c r="G116">
        <f>Schools!AU6</f>
        <v>93.03</v>
      </c>
      <c r="H116">
        <f>Schools!AV6</f>
        <v>366.07000000000005</v>
      </c>
    </row>
    <row r="117" spans="2:8" ht="15.75">
      <c r="B117" t="str">
        <f>Schools!AP9</f>
        <v>Sophie Roberts </v>
      </c>
      <c r="C117">
        <f>Schools!AQ9</f>
        <v>18</v>
      </c>
      <c r="D117">
        <f>Schools!AR9</f>
        <v>88.01</v>
      </c>
      <c r="E117">
        <f>Schools!AS9</f>
        <v>86.01</v>
      </c>
      <c r="F117">
        <f>Schools!AT9</f>
        <v>89.02</v>
      </c>
      <c r="G117">
        <f>Schools!AU9</f>
        <v>81</v>
      </c>
      <c r="H117">
        <f>Schools!AV9</f>
        <v>344.04</v>
      </c>
    </row>
    <row r="118" spans="8:9" ht="15.75">
      <c r="H118" s="5">
        <f>SUM(H116:H117)</f>
        <v>710.1100000000001</v>
      </c>
      <c r="I118" s="5">
        <v>69</v>
      </c>
    </row>
    <row r="119" spans="2:8" ht="15.75">
      <c r="B119" t="str">
        <f>Schools!AP11</f>
        <v>Titus Clark </v>
      </c>
      <c r="C119">
        <f>Schools!AQ11</f>
        <v>14</v>
      </c>
      <c r="D119">
        <f>Schools!AR11</f>
        <v>92</v>
      </c>
      <c r="E119">
        <f>Schools!AS11</f>
        <v>86</v>
      </c>
      <c r="F119">
        <f>Schools!AT11</f>
        <v>85.02</v>
      </c>
      <c r="G119">
        <f>Schools!AU11</f>
        <v>86.02</v>
      </c>
      <c r="H119">
        <f>Schools!AV11</f>
        <v>349.03999999999996</v>
      </c>
    </row>
    <row r="120" spans="2:8" ht="15.75">
      <c r="B120" t="str">
        <f>Schools!AP12</f>
        <v>Nadim Searight </v>
      </c>
      <c r="C120">
        <f>Schools!AQ12</f>
        <v>14</v>
      </c>
      <c r="D120">
        <f>Schools!AR12</f>
        <v>85</v>
      </c>
      <c r="E120">
        <f>Schools!AS12</f>
        <v>93.02</v>
      </c>
      <c r="F120">
        <f>Schools!AT12</f>
        <v>88.02</v>
      </c>
      <c r="G120">
        <f>Schools!AU12</f>
        <v>88.01</v>
      </c>
      <c r="H120">
        <f>Schools!AV12</f>
        <v>354.04999999999995</v>
      </c>
    </row>
    <row r="121" spans="8:9" ht="15.75">
      <c r="H121" s="5">
        <f>SUM(H119:H120)</f>
        <v>703.0899999999999</v>
      </c>
      <c r="I121" s="5">
        <v>72</v>
      </c>
    </row>
    <row r="122" spans="2:8" ht="15.75">
      <c r="B122" t="str">
        <f>Schools!AP13</f>
        <v>Theo Nellis </v>
      </c>
      <c r="C122">
        <f>Schools!AQ13</f>
        <v>14</v>
      </c>
      <c r="D122">
        <f>Schools!AR13</f>
        <v>88.01</v>
      </c>
      <c r="E122">
        <f>Schools!AS13</f>
        <v>86</v>
      </c>
      <c r="F122">
        <f>Schools!AT13</f>
        <v>87.01</v>
      </c>
      <c r="G122">
        <f>Schools!AU13</f>
        <v>92.03</v>
      </c>
      <c r="H122">
        <f>Schools!AV13</f>
        <v>353.04999999999995</v>
      </c>
    </row>
    <row r="123" spans="2:8" ht="15.75">
      <c r="B123" t="str">
        <f>Schools!AP10</f>
        <v>Henry McBride </v>
      </c>
      <c r="C123">
        <f>Schools!AQ10</f>
        <v>14</v>
      </c>
      <c r="D123">
        <f>Schools!AR10</f>
        <v>91.01</v>
      </c>
      <c r="E123">
        <f>Schools!AS10</f>
        <v>86</v>
      </c>
      <c r="F123">
        <f>Schools!AT10</f>
        <v>94.03</v>
      </c>
      <c r="G123">
        <f>Schools!AU10</f>
        <v>87.01</v>
      </c>
      <c r="H123">
        <f>Schools!AV10</f>
        <v>358.04999999999995</v>
      </c>
    </row>
    <row r="124" spans="8:9" ht="15.75">
      <c r="H124" s="5">
        <f>SUM(H122:H123)</f>
        <v>711.0999999999999</v>
      </c>
      <c r="I124" s="5">
        <v>68</v>
      </c>
    </row>
    <row r="125" spans="2:8" ht="15.75">
      <c r="B125" t="str">
        <f>Schools!AP15</f>
        <v>Robert Bourne </v>
      </c>
      <c r="C125">
        <f>Schools!AQ15</f>
        <v>16</v>
      </c>
      <c r="D125">
        <f>Schools!AR15</f>
        <v>91.03</v>
      </c>
      <c r="E125">
        <f>Schools!AS15</f>
        <v>88.02</v>
      </c>
      <c r="F125">
        <f>Schools!AT15</f>
        <v>96.04</v>
      </c>
      <c r="G125">
        <f>Schools!AU15</f>
        <v>86</v>
      </c>
      <c r="H125">
        <f>Schools!AV15</f>
        <v>361.09000000000003</v>
      </c>
    </row>
    <row r="126" spans="2:8" ht="15.75">
      <c r="B126" t="str">
        <f>Schools!AP16</f>
        <v>Jonathon Lai</v>
      </c>
      <c r="C126">
        <f>Schools!AQ16</f>
        <v>18</v>
      </c>
      <c r="D126">
        <f>Schools!AR16</f>
        <v>86</v>
      </c>
      <c r="E126">
        <f>Schools!AS16</f>
        <v>89</v>
      </c>
      <c r="F126">
        <f>Schools!AT16</f>
        <v>91.02</v>
      </c>
      <c r="G126">
        <f>Schools!AU16</f>
        <v>90.01</v>
      </c>
      <c r="H126">
        <f>Schools!AV16</f>
        <v>356.03</v>
      </c>
    </row>
    <row r="127" spans="8:9" ht="16.5" thickBot="1">
      <c r="H127" s="5">
        <f>SUM(H125:H126)</f>
        <v>717.12</v>
      </c>
      <c r="I127" s="5">
        <v>62</v>
      </c>
    </row>
    <row r="128" spans="2:8" ht="17.25" thickBot="1" thickTop="1">
      <c r="B128" s="13" t="s">
        <v>98</v>
      </c>
      <c r="C128" s="14" t="s">
        <v>1</v>
      </c>
      <c r="D128" s="14" t="s">
        <v>2</v>
      </c>
      <c r="E128" s="14" t="s">
        <v>3</v>
      </c>
      <c r="F128" s="14" t="s">
        <v>4</v>
      </c>
      <c r="G128" s="14" t="s">
        <v>5</v>
      </c>
      <c r="H128" s="14" t="s">
        <v>6</v>
      </c>
    </row>
    <row r="129" spans="2:8" ht="16.5" thickTop="1">
      <c r="B129" t="str">
        <f>Schools!AX6</f>
        <v>Alex Smith</v>
      </c>
      <c r="C129">
        <f>Schools!AY6</f>
        <v>17</v>
      </c>
      <c r="D129">
        <f>Schools!AZ6</f>
        <v>94.03</v>
      </c>
      <c r="E129">
        <f>Schools!BA6</f>
        <v>93.02</v>
      </c>
      <c r="F129">
        <f>Schools!BB6</f>
        <v>91.01</v>
      </c>
      <c r="G129">
        <f>Schools!BC6</f>
        <v>95.03</v>
      </c>
      <c r="H129">
        <f>Schools!BD6</f>
        <v>373.09000000000003</v>
      </c>
    </row>
    <row r="130" spans="2:8" ht="15.75">
      <c r="B130" t="str">
        <f>Schools!AX3</f>
        <v>Michael Larcombe</v>
      </c>
      <c r="C130">
        <f>Schools!AY3</f>
        <v>17</v>
      </c>
      <c r="D130">
        <f>Schools!AZ3</f>
        <v>97.02</v>
      </c>
      <c r="E130">
        <f>Schools!BA3</f>
        <v>96.04</v>
      </c>
      <c r="F130">
        <f>Schools!BB3</f>
        <v>96.06</v>
      </c>
      <c r="G130">
        <f>Schools!BC3</f>
        <v>94.01</v>
      </c>
      <c r="H130">
        <f>Schools!BD3</f>
        <v>383.13</v>
      </c>
    </row>
    <row r="131" spans="8:9" ht="15.75">
      <c r="H131" s="5">
        <f>SUM(H129:H130)</f>
        <v>756.22</v>
      </c>
      <c r="I131" s="5">
        <v>12</v>
      </c>
    </row>
    <row r="132" spans="2:8" ht="15.75">
      <c r="B132" t="str">
        <f>Schools!AX4</f>
        <v>Max Palmer</v>
      </c>
      <c r="C132">
        <f>Schools!AY4</f>
        <v>16</v>
      </c>
      <c r="D132">
        <f>Schools!AZ4</f>
        <v>75.01</v>
      </c>
      <c r="E132">
        <f>Schools!BA4</f>
        <v>90.01</v>
      </c>
      <c r="F132">
        <f>Schools!BB4</f>
        <v>77.01</v>
      </c>
      <c r="G132">
        <f>Schools!BC4</f>
        <v>94.03</v>
      </c>
      <c r="H132">
        <f>Schools!BD4</f>
        <v>336.06000000000006</v>
      </c>
    </row>
    <row r="133" spans="2:8" ht="15.75">
      <c r="B133" t="str">
        <f>Schools!AX8</f>
        <v>Sam Edwards </v>
      </c>
      <c r="C133">
        <f>Schools!AY8</f>
        <v>17</v>
      </c>
      <c r="D133">
        <f>Schools!AZ8</f>
        <v>84</v>
      </c>
      <c r="E133">
        <f>Schools!BA8</f>
        <v>90.01</v>
      </c>
      <c r="F133">
        <f>Schools!BB8</f>
        <v>92.03</v>
      </c>
      <c r="G133">
        <f>Schools!BC8</f>
        <v>86.01</v>
      </c>
      <c r="H133">
        <f>Schools!BD8</f>
        <v>352.04999999999995</v>
      </c>
    </row>
    <row r="134" spans="8:9" ht="15.75">
      <c r="H134" s="5">
        <f>SUM(H132:H133)</f>
        <v>688.11</v>
      </c>
      <c r="I134" s="5">
        <v>81</v>
      </c>
    </row>
    <row r="135" spans="2:8" ht="15.75">
      <c r="B135" t="str">
        <f>Schools!AX5</f>
        <v>Eleanor Graham</v>
      </c>
      <c r="C135">
        <f>Schools!AY5</f>
        <v>17</v>
      </c>
      <c r="D135">
        <f>Schools!AZ5</f>
        <v>88.02</v>
      </c>
      <c r="E135">
        <f>Schools!BA5</f>
        <v>80</v>
      </c>
      <c r="F135">
        <f>Schools!BB5</f>
        <v>87.01</v>
      </c>
      <c r="G135">
        <f>Schools!BC5</f>
        <v>79</v>
      </c>
      <c r="H135">
        <f>Schools!BD5</f>
        <v>334.03</v>
      </c>
    </row>
    <row r="136" spans="2:8" ht="15.75">
      <c r="B136" t="str">
        <f>Schools!AX7</f>
        <v>Mark Holsted</v>
      </c>
      <c r="C136">
        <f>Schools!AY7</f>
        <v>17</v>
      </c>
      <c r="D136">
        <f>Schools!AZ7</f>
        <v>95.01</v>
      </c>
      <c r="E136">
        <f>Schools!BA7</f>
        <v>90</v>
      </c>
      <c r="F136">
        <f>Schools!BB7</f>
        <v>83.01</v>
      </c>
      <c r="G136">
        <f>Schools!BC7</f>
        <v>85</v>
      </c>
      <c r="H136">
        <f>Schools!BD7</f>
        <v>353.02</v>
      </c>
    </row>
    <row r="137" spans="8:9" ht="16.5" thickBot="1">
      <c r="H137" s="5">
        <f>SUM(H135:H136)</f>
        <v>687.05</v>
      </c>
      <c r="I137" s="5">
        <v>82</v>
      </c>
    </row>
    <row r="138" spans="2:8" ht="17.25" thickBot="1" thickTop="1">
      <c r="B138" s="13" t="s">
        <v>105</v>
      </c>
      <c r="C138" s="14" t="s">
        <v>1</v>
      </c>
      <c r="D138" s="14" t="s">
        <v>2</v>
      </c>
      <c r="E138" s="14" t="s">
        <v>3</v>
      </c>
      <c r="F138" s="14" t="s">
        <v>4</v>
      </c>
      <c r="G138" s="14" t="s">
        <v>5</v>
      </c>
      <c r="H138" s="14" t="s">
        <v>6</v>
      </c>
    </row>
    <row r="139" spans="2:8" ht="16.5" thickTop="1">
      <c r="B139" t="str">
        <f>Schools!BF3</f>
        <v>Alice Stanley</v>
      </c>
      <c r="C139">
        <f>Schools!BG3</f>
        <v>17</v>
      </c>
      <c r="D139">
        <f>Schools!BH3</f>
        <v>93.01</v>
      </c>
      <c r="E139">
        <f>Schools!BI3</f>
        <v>86</v>
      </c>
      <c r="F139">
        <f>Schools!BJ3</f>
        <v>95.03</v>
      </c>
      <c r="G139">
        <f>Schools!BK3</f>
        <v>93.03</v>
      </c>
      <c r="H139">
        <f>Schools!BL3</f>
        <v>367.06999999999994</v>
      </c>
    </row>
    <row r="140" spans="2:8" ht="15.75">
      <c r="B140" t="str">
        <f>Schools!BF4</f>
        <v>Velko Velev</v>
      </c>
      <c r="C140">
        <f>Schools!BG4</f>
        <v>17</v>
      </c>
      <c r="D140">
        <f>Schools!BH4</f>
        <v>93.04</v>
      </c>
      <c r="E140">
        <f>Schools!BI4</f>
        <v>91.01</v>
      </c>
      <c r="F140">
        <f>Schools!BJ4</f>
        <v>93.02</v>
      </c>
      <c r="G140">
        <f>Schools!BK4</f>
        <v>92.03</v>
      </c>
      <c r="H140">
        <f>Schools!BL4</f>
        <v>369.1</v>
      </c>
    </row>
    <row r="141" spans="8:9" ht="15.75">
      <c r="H141" s="5">
        <f>SUM(H139:H140)</f>
        <v>736.17</v>
      </c>
      <c r="I141" s="5">
        <v>40</v>
      </c>
    </row>
    <row r="142" spans="2:8" ht="15.75">
      <c r="B142" t="str">
        <f>Schools!BF5</f>
        <v>Alex Gerasimov</v>
      </c>
      <c r="C142">
        <f>Schools!BG5</f>
        <v>15</v>
      </c>
      <c r="D142">
        <f>Schools!BH5</f>
        <v>85.01</v>
      </c>
      <c r="E142">
        <f>Schools!BI5</f>
        <v>83.02</v>
      </c>
      <c r="F142">
        <f>Schools!BJ5</f>
        <v>89.03</v>
      </c>
      <c r="G142">
        <f>Schools!BK5</f>
        <v>84.01</v>
      </c>
      <c r="H142">
        <f>Schools!BL5</f>
        <v>341.07</v>
      </c>
    </row>
    <row r="143" spans="2:8" ht="15.75">
      <c r="B143" t="str">
        <f>Schools!BF6</f>
        <v>Seb Watson</v>
      </c>
      <c r="C143">
        <f>Schools!BG6</f>
        <v>14</v>
      </c>
      <c r="D143">
        <f>Schools!BH6</f>
        <v>87.01</v>
      </c>
      <c r="E143">
        <f>Schools!BI6</f>
        <v>83.01</v>
      </c>
      <c r="F143">
        <f>Schools!BJ6</f>
        <v>93</v>
      </c>
      <c r="G143">
        <f>Schools!BK6</f>
        <v>96.05</v>
      </c>
      <c r="H143">
        <f>Schools!BL6</f>
        <v>359.07</v>
      </c>
    </row>
    <row r="144" spans="8:9" ht="16.5" thickBot="1">
      <c r="H144" s="5">
        <f>SUM(H142:H143)</f>
        <v>700.14</v>
      </c>
      <c r="I144" s="5">
        <v>75</v>
      </c>
    </row>
    <row r="145" spans="2:8" ht="17.25" thickBot="1" thickTop="1">
      <c r="B145" s="13" t="s">
        <v>110</v>
      </c>
      <c r="C145" s="14" t="s">
        <v>1</v>
      </c>
      <c r="D145" s="14" t="s">
        <v>2</v>
      </c>
      <c r="E145" s="14" t="s">
        <v>3</v>
      </c>
      <c r="F145" s="14" t="s">
        <v>4</v>
      </c>
      <c r="G145" s="14" t="s">
        <v>5</v>
      </c>
      <c r="H145" s="14" t="s">
        <v>6</v>
      </c>
    </row>
    <row r="146" spans="2:8" ht="16.5" thickTop="1">
      <c r="B146" t="str">
        <f>Schools!BN3</f>
        <v>Ibby Lee</v>
      </c>
      <c r="C146">
        <f>Schools!BO3</f>
        <v>18</v>
      </c>
      <c r="D146">
        <f>Schools!BP3</f>
        <v>94.02</v>
      </c>
      <c r="E146">
        <f>Schools!BQ3</f>
        <v>93.01</v>
      </c>
      <c r="F146">
        <f>Schools!BR3</f>
        <v>92.02</v>
      </c>
      <c r="G146">
        <f>Schools!BS3</f>
        <v>95.01</v>
      </c>
      <c r="H146">
        <f>Schools!BT3</f>
        <v>374.06</v>
      </c>
    </row>
    <row r="147" spans="2:8" ht="15.75">
      <c r="B147" t="str">
        <f>Schools!BN9</f>
        <v>Andrew Jenkins</v>
      </c>
      <c r="C147">
        <f>Schools!BO9</f>
        <v>15</v>
      </c>
      <c r="D147">
        <f>Schools!BP9</f>
        <v>89</v>
      </c>
      <c r="E147">
        <f>Schools!BQ9</f>
        <v>94.03</v>
      </c>
      <c r="F147">
        <f>Schools!BR9</f>
        <v>95.01</v>
      </c>
      <c r="G147">
        <f>Schools!BS9</f>
        <v>96.03</v>
      </c>
      <c r="H147">
        <f>Schools!BT9</f>
        <v>374.07000000000005</v>
      </c>
    </row>
    <row r="148" spans="8:9" ht="15.75">
      <c r="H148" s="5">
        <f>SUM(H146:H147)</f>
        <v>748.1300000000001</v>
      </c>
      <c r="I148" s="5">
        <v>30</v>
      </c>
    </row>
    <row r="149" spans="2:8" ht="15.75">
      <c r="B149" t="str">
        <f>Schools!BN5</f>
        <v>Harry Vaughn-Johnson</v>
      </c>
      <c r="C149">
        <f>Schools!BO5</f>
        <v>16</v>
      </c>
      <c r="D149">
        <f>Schools!BP5</f>
        <v>93.03</v>
      </c>
      <c r="E149">
        <f>Schools!BQ5</f>
        <v>93.01</v>
      </c>
      <c r="F149">
        <f>Schools!BR5</f>
        <v>94.03</v>
      </c>
      <c r="G149">
        <f>Schools!BS5</f>
        <v>93.01</v>
      </c>
      <c r="H149">
        <f>Schools!BT5</f>
        <v>373.08000000000004</v>
      </c>
    </row>
    <row r="150" spans="2:8" ht="15.75">
      <c r="B150" t="str">
        <f>Schools!BN4</f>
        <v>Harry Pantin</v>
      </c>
      <c r="C150">
        <f>Schools!BO4</f>
        <v>17</v>
      </c>
      <c r="D150">
        <f>Schools!BP4</f>
        <v>96.01</v>
      </c>
      <c r="E150">
        <f>Schools!BQ4</f>
        <v>93.01</v>
      </c>
      <c r="F150">
        <f>Schools!BR4</f>
        <v>97.03</v>
      </c>
      <c r="G150">
        <f>Schools!BS4</f>
        <v>94.04</v>
      </c>
      <c r="H150">
        <f>Schools!BT4</f>
        <v>380.09000000000003</v>
      </c>
    </row>
    <row r="151" spans="8:9" ht="15.75">
      <c r="H151" s="5">
        <f>SUM(H149:H150)</f>
        <v>753.1700000000001</v>
      </c>
      <c r="I151" s="5">
        <v>20</v>
      </c>
    </row>
    <row r="152" spans="2:8" ht="15.75">
      <c r="B152" t="str">
        <f>Schools!BN7</f>
        <v>Ed Robinson</v>
      </c>
      <c r="C152">
        <f>Schools!BO7</f>
        <v>15</v>
      </c>
      <c r="D152">
        <f>Schools!BP7</f>
        <v>94.04</v>
      </c>
      <c r="E152">
        <f>Schools!BQ7</f>
        <v>96.04</v>
      </c>
      <c r="F152">
        <f>Schools!BR7</f>
        <v>98.04</v>
      </c>
      <c r="G152">
        <f>Schools!BS7</f>
        <v>93.03</v>
      </c>
      <c r="H152">
        <f>Schools!BT7</f>
        <v>381.15</v>
      </c>
    </row>
    <row r="153" spans="2:8" ht="15.75">
      <c r="B153" t="str">
        <f>Schools!BN8</f>
        <v>Jason Kellinger</v>
      </c>
      <c r="C153">
        <f>Schools!BO8</f>
        <v>15</v>
      </c>
      <c r="D153">
        <f>Schools!BP8</f>
        <v>89</v>
      </c>
      <c r="E153">
        <f>Schools!BQ8</f>
        <v>90.02</v>
      </c>
      <c r="F153">
        <f>Schools!BR8</f>
        <v>95.04</v>
      </c>
      <c r="G153">
        <f>Schools!BS8</f>
        <v>97.03</v>
      </c>
      <c r="H153">
        <f>Schools!BT8</f>
        <v>371.09000000000003</v>
      </c>
    </row>
    <row r="154" spans="8:9" ht="16.5" thickBot="1">
      <c r="H154" s="5">
        <f>SUM(H152:H153)</f>
        <v>752.24</v>
      </c>
      <c r="I154" s="5">
        <v>21</v>
      </c>
    </row>
    <row r="155" spans="2:8" ht="17.25" thickBot="1" thickTop="1">
      <c r="B155" s="13" t="s">
        <v>118</v>
      </c>
      <c r="C155" s="14" t="s">
        <v>1</v>
      </c>
      <c r="D155" s="14" t="s">
        <v>2</v>
      </c>
      <c r="E155" s="14" t="s">
        <v>3</v>
      </c>
      <c r="F155" s="14" t="s">
        <v>4</v>
      </c>
      <c r="G155" s="14" t="s">
        <v>5</v>
      </c>
      <c r="H155" s="14" t="s">
        <v>6</v>
      </c>
    </row>
    <row r="156" spans="2:8" ht="16.5" thickTop="1">
      <c r="B156" t="str">
        <f>Schools!BV3</f>
        <v>Alex Ross</v>
      </c>
      <c r="C156">
        <f>Schools!BW3</f>
        <v>17</v>
      </c>
      <c r="D156">
        <f>Schools!BX3</f>
        <v>91.01</v>
      </c>
      <c r="E156">
        <f>Schools!BY3</f>
        <v>92.02</v>
      </c>
      <c r="F156">
        <f>Schools!BZ3</f>
        <v>94.05</v>
      </c>
      <c r="G156">
        <f>Schools!CA3</f>
        <v>94.03</v>
      </c>
      <c r="H156">
        <f>Schools!CB3</f>
        <v>371.11</v>
      </c>
    </row>
    <row r="157" spans="2:8" ht="15.75">
      <c r="B157" t="str">
        <f>Schools!BV6</f>
        <v>Brandon Tang</v>
      </c>
      <c r="C157">
        <f>Schools!BW6</f>
        <v>17</v>
      </c>
      <c r="D157">
        <f>Schools!BX6</f>
        <v>89.02</v>
      </c>
      <c r="E157">
        <f>Schools!BY6</f>
        <v>90</v>
      </c>
      <c r="F157">
        <f>Schools!BZ6</f>
        <v>85.01</v>
      </c>
      <c r="G157">
        <f>Schools!CA6</f>
        <v>91.02</v>
      </c>
      <c r="H157">
        <f>Schools!CB6</f>
        <v>355.04999999999995</v>
      </c>
    </row>
    <row r="158" spans="8:9" ht="15.75">
      <c r="H158" s="5">
        <f>SUM(H156:H157)</f>
        <v>726.16</v>
      </c>
      <c r="I158" s="5">
        <v>49</v>
      </c>
    </row>
    <row r="159" spans="2:8" ht="15.75">
      <c r="B159" t="str">
        <f>Schools!BV5</f>
        <v>Charley Gillingwater</v>
      </c>
      <c r="C159">
        <f>Schools!BW5</f>
        <v>17</v>
      </c>
      <c r="D159">
        <f>Schools!BX5</f>
        <v>95.01</v>
      </c>
      <c r="E159">
        <f>Schools!BY5</f>
        <v>92.02</v>
      </c>
      <c r="F159">
        <f>Schools!BZ5</f>
        <v>87.02</v>
      </c>
      <c r="G159">
        <f>Schools!CA5</f>
        <v>92.02</v>
      </c>
      <c r="H159">
        <f>Schools!CB5</f>
        <v>366.07</v>
      </c>
    </row>
    <row r="160" spans="2:8" ht="15.75">
      <c r="B160" t="str">
        <f>Schools!BV4</f>
        <v>Sevan Vlieghe</v>
      </c>
      <c r="C160">
        <f>Schools!BW4</f>
        <v>15</v>
      </c>
      <c r="D160">
        <f>Schools!BX4</f>
        <v>92.02</v>
      </c>
      <c r="E160">
        <f>Schools!BY4</f>
        <v>90</v>
      </c>
      <c r="F160">
        <f>Schools!BZ4</f>
        <v>90.02</v>
      </c>
      <c r="G160">
        <f>Schools!CA4</f>
        <v>90.01</v>
      </c>
      <c r="H160">
        <f>Schools!CB4</f>
        <v>362.04999999999995</v>
      </c>
    </row>
    <row r="161" spans="8:9" ht="15.75">
      <c r="H161" s="5">
        <f>SUM(H159:H160)</f>
        <v>728.1199999999999</v>
      </c>
      <c r="I161" s="5">
        <v>47</v>
      </c>
    </row>
    <row r="162" spans="2:8" ht="15.75">
      <c r="B162" t="str">
        <f>Schools!BV7</f>
        <v>James Atkins</v>
      </c>
      <c r="C162">
        <f>Schools!BW7</f>
        <v>16</v>
      </c>
      <c r="D162">
        <f>Schools!BX7</f>
        <v>86</v>
      </c>
      <c r="E162">
        <f>Schools!BY7</f>
        <v>86</v>
      </c>
      <c r="F162">
        <f>Schools!BZ7</f>
        <v>93.02</v>
      </c>
      <c r="G162">
        <f>Schools!CA7</f>
        <v>88.02</v>
      </c>
      <c r="H162">
        <f>Schools!CB7</f>
        <v>353.03999999999996</v>
      </c>
    </row>
    <row r="163" spans="2:8" ht="15.75">
      <c r="B163" t="str">
        <f>Schools!BV8</f>
        <v>Chris Ye</v>
      </c>
      <c r="C163">
        <f>Schools!BW8</f>
        <v>17</v>
      </c>
      <c r="D163">
        <f>Schools!BX8</f>
        <v>94.03</v>
      </c>
      <c r="E163">
        <f>Schools!BY8</f>
        <v>91.03</v>
      </c>
      <c r="F163">
        <f>Schools!BZ8</f>
        <v>90.03</v>
      </c>
      <c r="G163">
        <f>Schools!CA8</f>
        <v>91.01</v>
      </c>
      <c r="H163">
        <f>Schools!CB8</f>
        <v>366.1</v>
      </c>
    </row>
    <row r="164" spans="8:9" ht="15.75">
      <c r="H164" s="5">
        <f>SUM(H162:H163)</f>
        <v>719.14</v>
      </c>
      <c r="I164" s="5">
        <v>59</v>
      </c>
    </row>
    <row r="165" spans="2:8" ht="15.75">
      <c r="B165" t="str">
        <f>Schools!BV9</f>
        <v>Youngjae Lee</v>
      </c>
      <c r="C165">
        <f>Schools!BW9</f>
        <v>17</v>
      </c>
      <c r="D165">
        <f>Schools!BX9</f>
        <v>93.02</v>
      </c>
      <c r="E165">
        <f>Schools!BY9</f>
        <v>88.01</v>
      </c>
      <c r="F165">
        <f>Schools!BZ9</f>
        <v>90.02</v>
      </c>
      <c r="G165">
        <f>Schools!CA9</f>
        <v>92.01</v>
      </c>
      <c r="H165">
        <f>Schools!CB9</f>
        <v>363.06</v>
      </c>
    </row>
    <row r="166" spans="2:8" ht="15.75">
      <c r="B166" t="str">
        <f>Schools!BV10</f>
        <v>Ben Goodrick</v>
      </c>
      <c r="C166">
        <f>Schools!BW10</f>
        <v>17</v>
      </c>
      <c r="D166">
        <f>Schools!BX10</f>
        <v>89.02</v>
      </c>
      <c r="E166">
        <f>Schools!BY10</f>
        <v>90.03</v>
      </c>
      <c r="F166">
        <f>Schools!BZ10</f>
        <v>84</v>
      </c>
      <c r="G166">
        <f>Schools!CA10</f>
        <v>91.02</v>
      </c>
      <c r="H166">
        <f>Schools!CB10</f>
        <v>354.07</v>
      </c>
    </row>
    <row r="167" spans="8:9" ht="16.5" thickBot="1">
      <c r="H167" s="5">
        <f>SUM(H165:H166)</f>
        <v>717.13</v>
      </c>
      <c r="I167" s="5">
        <v>61</v>
      </c>
    </row>
    <row r="168" spans="2:8" ht="17.25" thickBot="1" thickTop="1">
      <c r="B168" s="13" t="s">
        <v>127</v>
      </c>
      <c r="C168" s="14" t="s">
        <v>1</v>
      </c>
      <c r="D168" s="14" t="s">
        <v>2</v>
      </c>
      <c r="E168" s="14" t="s">
        <v>3</v>
      </c>
      <c r="F168" s="14" t="s">
        <v>4</v>
      </c>
      <c r="G168" s="14" t="s">
        <v>5</v>
      </c>
      <c r="H168" s="14" t="s">
        <v>6</v>
      </c>
    </row>
    <row r="169" spans="2:8" ht="16.5" thickTop="1">
      <c r="B169" t="str">
        <f>Schools!CD5</f>
        <v>Drew Farwell</v>
      </c>
      <c r="C169">
        <f>Schools!CE5</f>
        <v>16</v>
      </c>
      <c r="D169">
        <f>Schools!CF5</f>
        <v>96.03</v>
      </c>
      <c r="E169">
        <f>Schools!CG5</f>
        <v>94.03</v>
      </c>
      <c r="F169">
        <f>Schools!CH5</f>
        <v>99.03</v>
      </c>
      <c r="G169">
        <f>Schools!CI5</f>
        <v>98.06</v>
      </c>
      <c r="H169">
        <f>Schools!CJ5</f>
        <v>387.15000000000003</v>
      </c>
    </row>
    <row r="170" spans="2:8" ht="15.75">
      <c r="B170" t="str">
        <f>Schools!CD4</f>
        <v>James Hogge</v>
      </c>
      <c r="C170">
        <f>Schools!CE4</f>
        <v>17</v>
      </c>
      <c r="D170">
        <f>Schools!CF4</f>
        <v>93.04</v>
      </c>
      <c r="E170">
        <f>Schools!CG4</f>
        <v>92.02</v>
      </c>
      <c r="F170">
        <f>Schools!CH4</f>
        <v>92.01</v>
      </c>
      <c r="G170">
        <f>Schools!CI4</f>
        <v>90</v>
      </c>
      <c r="H170">
        <f>Schools!CJ4</f>
        <v>367.07</v>
      </c>
    </row>
    <row r="171" spans="8:9" ht="15.75">
      <c r="H171" s="5">
        <f>SUM(H169:H170)</f>
        <v>754.22</v>
      </c>
      <c r="I171" s="5">
        <v>15</v>
      </c>
    </row>
    <row r="172" spans="2:8" ht="15.75">
      <c r="B172" t="str">
        <f>Schools!CD3</f>
        <v>Anthony Yang</v>
      </c>
      <c r="C172">
        <f>Schools!CE3</f>
        <v>18</v>
      </c>
      <c r="D172">
        <f>Schools!CF3</f>
        <v>95.02</v>
      </c>
      <c r="E172">
        <f>Schools!CG3</f>
        <v>95.02</v>
      </c>
      <c r="F172">
        <f>Schools!CH3</f>
        <v>96.02</v>
      </c>
      <c r="G172">
        <f>Schools!CI3</f>
        <v>94.03</v>
      </c>
      <c r="H172">
        <f>Schools!CJ3</f>
        <v>380.09000000000003</v>
      </c>
    </row>
    <row r="173" spans="2:8" ht="15.75">
      <c r="B173" t="str">
        <f>Schools!CD8</f>
        <v>Will Shorrocks</v>
      </c>
      <c r="C173">
        <f>Schools!CE8</f>
        <v>14</v>
      </c>
      <c r="D173">
        <f>Schools!CF8</f>
        <v>90.02</v>
      </c>
      <c r="E173">
        <f>Schools!CG8</f>
        <v>93.02</v>
      </c>
      <c r="F173">
        <f>Schools!CH8</f>
        <v>92.03</v>
      </c>
      <c r="G173">
        <f>Schools!CI8</f>
        <v>96.02</v>
      </c>
      <c r="H173">
        <f>Schools!CJ8</f>
        <v>371.09</v>
      </c>
    </row>
    <row r="174" spans="8:9" ht="15.75">
      <c r="H174" s="5">
        <f>SUM(H172:H173)</f>
        <v>751.1800000000001</v>
      </c>
      <c r="I174" s="5">
        <v>24</v>
      </c>
    </row>
    <row r="175" spans="2:8" ht="15.75">
      <c r="B175" t="str">
        <f>Schools!CD6</f>
        <v>Kai Li</v>
      </c>
      <c r="C175">
        <f>Schools!CE6</f>
        <v>15</v>
      </c>
      <c r="D175">
        <f>Schools!CF6</f>
        <v>79.01</v>
      </c>
      <c r="E175">
        <f>Schools!CG6</f>
        <v>84.02</v>
      </c>
      <c r="F175">
        <f>Schools!CH6</f>
        <v>87.02</v>
      </c>
      <c r="G175">
        <f>Schools!CI6</f>
        <v>82.01</v>
      </c>
      <c r="H175">
        <f>Schools!CJ6</f>
        <v>332.06</v>
      </c>
    </row>
    <row r="176" spans="2:8" ht="15.75">
      <c r="B176" t="str">
        <f>Schools!CD10</f>
        <v>Noah Keighley</v>
      </c>
      <c r="C176">
        <f>Schools!CE10</f>
        <v>12</v>
      </c>
      <c r="D176">
        <f>Schools!CF10</f>
        <v>80</v>
      </c>
      <c r="E176">
        <f>Schools!CG10</f>
        <v>91.01</v>
      </c>
      <c r="F176">
        <f>Schools!CH10</f>
        <v>91.01</v>
      </c>
      <c r="G176">
        <f>Schools!CI10</f>
        <v>88</v>
      </c>
      <c r="H176">
        <f>Schools!CJ10</f>
        <v>350.02</v>
      </c>
    </row>
    <row r="177" spans="8:9" ht="15.75">
      <c r="H177" s="5">
        <f>SUM(H175:H176)</f>
        <v>682.0799999999999</v>
      </c>
      <c r="I177" s="5">
        <v>83</v>
      </c>
    </row>
    <row r="178" spans="2:8" ht="15.75">
      <c r="B178" t="str">
        <f>Schools!CD7</f>
        <v>Peter Zhou</v>
      </c>
      <c r="C178">
        <f>Schools!CE7</f>
        <v>15</v>
      </c>
      <c r="D178">
        <f>Schools!CF7</f>
        <v>80.03</v>
      </c>
      <c r="E178">
        <f>Schools!CG7</f>
        <v>87.01</v>
      </c>
      <c r="F178">
        <f>Schools!CH7</f>
        <v>85</v>
      </c>
      <c r="G178">
        <f>Schools!CI7</f>
        <v>86</v>
      </c>
      <c r="H178">
        <f>Schools!CJ7</f>
        <v>338.04</v>
      </c>
    </row>
    <row r="179" spans="2:8" ht="15.75">
      <c r="B179" t="str">
        <f>Schools!CD9</f>
        <v>Charles Maddison</v>
      </c>
      <c r="C179">
        <f>Schools!CE9</f>
        <v>14</v>
      </c>
      <c r="D179">
        <f>Schools!CF9</f>
        <v>80</v>
      </c>
      <c r="E179">
        <f>Schools!CG9</f>
        <v>82</v>
      </c>
      <c r="F179">
        <f>Schools!CH9</f>
        <v>84.02</v>
      </c>
      <c r="G179">
        <f>Schools!CI9</f>
        <v>87</v>
      </c>
      <c r="H179">
        <f>Schools!CJ9</f>
        <v>333.02</v>
      </c>
    </row>
    <row r="180" spans="8:9" ht="16.5" thickBot="1">
      <c r="H180" s="5">
        <f>SUM(H178:H179)</f>
        <v>671.06</v>
      </c>
      <c r="I180" s="5">
        <v>86</v>
      </c>
    </row>
    <row r="181" spans="2:8" ht="17.25" thickBot="1" thickTop="1">
      <c r="B181" s="13" t="s">
        <v>144</v>
      </c>
      <c r="C181" s="14" t="s">
        <v>1</v>
      </c>
      <c r="D181" s="14" t="s">
        <v>2</v>
      </c>
      <c r="E181" s="14" t="s">
        <v>3</v>
      </c>
      <c r="F181" s="14" t="s">
        <v>4</v>
      </c>
      <c r="G181" s="14" t="s">
        <v>5</v>
      </c>
      <c r="H181" s="14" t="s">
        <v>6</v>
      </c>
    </row>
    <row r="182" spans="2:8" ht="16.5" thickTop="1">
      <c r="B182" t="str">
        <f>Schools!CT10</f>
        <v>Adam Smethurst</v>
      </c>
      <c r="C182">
        <f>Schools!CU10</f>
        <v>16</v>
      </c>
      <c r="D182">
        <f>Schools!CV10</f>
        <v>96.02</v>
      </c>
      <c r="E182">
        <f>Schools!CW10</f>
        <v>93.02</v>
      </c>
      <c r="F182">
        <f>Schools!CX10</f>
        <v>94.03</v>
      </c>
      <c r="G182">
        <f>Schools!CY10</f>
        <v>95.01</v>
      </c>
      <c r="H182">
        <f>Schools!CZ10</f>
        <v>378.08</v>
      </c>
    </row>
    <row r="183" spans="2:8" ht="15.75">
      <c r="B183" t="str">
        <f>Schools!CT6</f>
        <v>Zack Nolan-McDonough</v>
      </c>
      <c r="C183">
        <f>Schools!CU6</f>
        <v>16</v>
      </c>
      <c r="D183">
        <f>Schools!CV6</f>
        <v>96.03</v>
      </c>
      <c r="E183">
        <f>Schools!CW6</f>
        <v>96.04</v>
      </c>
      <c r="F183">
        <f>Schools!CX6</f>
        <v>94.02</v>
      </c>
      <c r="G183">
        <f>Schools!CY6</f>
        <v>94.04</v>
      </c>
      <c r="H183">
        <f>Schools!CZ6</f>
        <v>380.13</v>
      </c>
    </row>
    <row r="184" spans="8:9" ht="15.75">
      <c r="H184" s="5">
        <f>SUM(H182:H183)</f>
        <v>758.21</v>
      </c>
      <c r="I184" s="5">
        <v>9</v>
      </c>
    </row>
    <row r="185" spans="2:8" ht="15.75">
      <c r="B185" t="str">
        <f>Schools!CT3</f>
        <v>James Adams</v>
      </c>
      <c r="C185">
        <f>Schools!CU3</f>
        <v>16</v>
      </c>
      <c r="D185">
        <f>Schools!CV3</f>
        <v>95.01</v>
      </c>
      <c r="E185">
        <f>Schools!CW3</f>
        <v>92.02</v>
      </c>
      <c r="F185">
        <f>Schools!CX3</f>
        <v>94.01</v>
      </c>
      <c r="G185">
        <f>Schools!CY3</f>
        <v>96.03</v>
      </c>
      <c r="H185">
        <f>Schools!CZ3</f>
        <v>377.07000000000005</v>
      </c>
    </row>
    <row r="186" spans="2:8" ht="15.75">
      <c r="B186" t="str">
        <f>Schools!CT7</f>
        <v>Jack Raynor</v>
      </c>
      <c r="C186">
        <f>Schools!CU7</f>
        <v>15</v>
      </c>
      <c r="D186">
        <f>Schools!CV7</f>
        <v>91.01</v>
      </c>
      <c r="E186">
        <f>Schools!CW7</f>
        <v>91</v>
      </c>
      <c r="F186">
        <f>Schools!CX7</f>
        <v>92.02</v>
      </c>
      <c r="G186">
        <f>Schools!CY7</f>
        <v>89.02</v>
      </c>
      <c r="H186">
        <f>Schools!CZ7</f>
        <v>363.04999999999995</v>
      </c>
    </row>
    <row r="187" spans="8:9" ht="15.75">
      <c r="H187" s="5">
        <f>SUM(H185:H186)</f>
        <v>740.12</v>
      </c>
      <c r="I187" s="5">
        <v>36</v>
      </c>
    </row>
    <row r="188" spans="2:8" ht="15.75">
      <c r="B188" t="str">
        <f>Schools!CT4</f>
        <v>Finn Burbanks</v>
      </c>
      <c r="C188">
        <f>Schools!CU4</f>
        <v>17</v>
      </c>
      <c r="D188">
        <f>Schools!CV4</f>
        <v>93.03</v>
      </c>
      <c r="E188">
        <f>Schools!CW4</f>
        <v>94.04</v>
      </c>
      <c r="F188">
        <f>Schools!CX4</f>
        <v>90.02</v>
      </c>
      <c r="G188">
        <f>Schools!CY4</f>
        <v>84.01</v>
      </c>
      <c r="H188">
        <f>Schools!CZ4</f>
        <v>361.09999999999997</v>
      </c>
    </row>
    <row r="189" spans="2:8" ht="15.75">
      <c r="B189" t="str">
        <f>Schools!CT12</f>
        <v>Alex Johnson</v>
      </c>
      <c r="C189">
        <f>Schools!CU12</f>
        <v>14</v>
      </c>
      <c r="D189">
        <f>Schools!CV12</f>
        <v>92.04</v>
      </c>
      <c r="E189">
        <f>Schools!CW12</f>
        <v>90.01</v>
      </c>
      <c r="F189">
        <f>Schools!CX12</f>
        <v>89.01</v>
      </c>
      <c r="G189">
        <f>Schools!CY12</f>
        <v>87</v>
      </c>
      <c r="H189">
        <f>Schools!CZ12</f>
        <v>358.06</v>
      </c>
    </row>
    <row r="190" spans="8:9" ht="15.75">
      <c r="H190" s="5">
        <f>SUM(H188:H189)</f>
        <v>719.16</v>
      </c>
      <c r="I190" s="5">
        <v>58</v>
      </c>
    </row>
    <row r="191" spans="2:8" ht="15.75">
      <c r="B191" t="str">
        <f>Schools!CT9</f>
        <v>Alex Elkin</v>
      </c>
      <c r="C191">
        <f>Schools!CU9</f>
        <v>16</v>
      </c>
      <c r="D191">
        <f>Schools!CV9</f>
        <v>94.02</v>
      </c>
      <c r="E191">
        <f>Schools!CW9</f>
        <v>91.02</v>
      </c>
      <c r="F191">
        <f>Schools!CX9</f>
        <v>92.01</v>
      </c>
      <c r="G191">
        <f>Schools!CY9</f>
        <v>88.01</v>
      </c>
      <c r="H191">
        <f>Schools!CZ9</f>
        <v>365.06</v>
      </c>
    </row>
    <row r="192" spans="2:8" ht="15.75">
      <c r="B192" t="str">
        <f>Schools!CT12</f>
        <v>Alex Johnson</v>
      </c>
      <c r="C192">
        <f>Schools!CU12</f>
        <v>14</v>
      </c>
      <c r="D192">
        <f>Schools!CV12</f>
        <v>92.04</v>
      </c>
      <c r="E192">
        <f>Schools!CW12</f>
        <v>90.01</v>
      </c>
      <c r="F192">
        <f>Schools!CX12</f>
        <v>89.01</v>
      </c>
      <c r="G192">
        <f>Schools!CY12</f>
        <v>87</v>
      </c>
      <c r="H192">
        <f>Schools!CZ12</f>
        <v>358.06</v>
      </c>
    </row>
    <row r="193" spans="8:9" ht="15.75">
      <c r="H193" s="5">
        <f>SUM(H191:H192)</f>
        <v>723.12</v>
      </c>
      <c r="I193" s="5">
        <v>53</v>
      </c>
    </row>
    <row r="194" spans="2:8" ht="15.75">
      <c r="B194" t="str">
        <f>Schools!CT5</f>
        <v>Patrick Roughton-Smith</v>
      </c>
      <c r="C194">
        <f>Schools!CU5</f>
        <v>17</v>
      </c>
      <c r="D194">
        <f>Schools!CV5</f>
        <v>94.02</v>
      </c>
      <c r="E194">
        <f>Schools!CW5</f>
        <v>89.01</v>
      </c>
      <c r="F194">
        <f>Schools!CX5</f>
        <v>88</v>
      </c>
      <c r="G194">
        <f>Schools!CY5</f>
        <v>93.02</v>
      </c>
      <c r="H194">
        <f>Schools!CZ5</f>
        <v>364.04999999999995</v>
      </c>
    </row>
    <row r="195" spans="2:8" ht="15.75">
      <c r="B195" t="str">
        <f>Schools!CT8</f>
        <v>Sam Sax</v>
      </c>
      <c r="C195">
        <f>Schools!CU8</f>
        <v>16</v>
      </c>
      <c r="D195">
        <f>Schools!CV8</f>
        <v>91.01</v>
      </c>
      <c r="E195">
        <f>Schools!CW8</f>
        <v>92.03</v>
      </c>
      <c r="F195">
        <f>Schools!CX8</f>
        <v>92.02</v>
      </c>
      <c r="G195">
        <f>Schools!CY8</f>
        <v>94.02</v>
      </c>
      <c r="H195">
        <f>Schools!CZ8</f>
        <v>369.08</v>
      </c>
    </row>
    <row r="196" spans="8:9" ht="16.5" thickBot="1">
      <c r="H196" s="5">
        <f>SUM(H194:H195)</f>
        <v>733.1299999999999</v>
      </c>
      <c r="I196" s="5">
        <v>43</v>
      </c>
    </row>
    <row r="197" spans="2:8" ht="17.25" thickBot="1" thickTop="1">
      <c r="B197" s="13" t="s">
        <v>236</v>
      </c>
      <c r="C197" s="14" t="s">
        <v>1</v>
      </c>
      <c r="D197" s="14" t="s">
        <v>2</v>
      </c>
      <c r="E197" s="14" t="s">
        <v>3</v>
      </c>
      <c r="F197" s="14" t="s">
        <v>4</v>
      </c>
      <c r="G197" s="14" t="s">
        <v>5</v>
      </c>
      <c r="H197" s="14" t="s">
        <v>6</v>
      </c>
    </row>
    <row r="198" spans="2:8" ht="16.5" thickTop="1">
      <c r="B198" t="str">
        <f>Schools!DB3</f>
        <v>Tom Dudgeon</v>
      </c>
      <c r="C198">
        <f>Schools!DC3</f>
        <v>17</v>
      </c>
      <c r="D198">
        <f>Schools!DD3</f>
        <v>78</v>
      </c>
      <c r="E198">
        <f>Schools!DE3</f>
        <v>90</v>
      </c>
      <c r="F198">
        <f>Schools!DF3</f>
        <v>89</v>
      </c>
      <c r="G198">
        <f>Schools!DG3</f>
        <v>89.02</v>
      </c>
      <c r="H198">
        <f>Schools!DH3</f>
        <v>346.02</v>
      </c>
    </row>
    <row r="199" spans="2:8" ht="15.75">
      <c r="B199" t="str">
        <f>Schools!DB4</f>
        <v>Hasan Hamadto</v>
      </c>
      <c r="C199">
        <f>Schools!DC4</f>
        <v>18</v>
      </c>
      <c r="D199">
        <f>Schools!DD4</f>
        <v>79</v>
      </c>
      <c r="E199">
        <f>Schools!DE4</f>
        <v>77</v>
      </c>
      <c r="F199">
        <f>Schools!DF4</f>
        <v>86.01</v>
      </c>
      <c r="G199">
        <f>Schools!DG4</f>
        <v>83</v>
      </c>
      <c r="H199">
        <f>Schools!DH4</f>
        <v>325.01</v>
      </c>
    </row>
    <row r="200" spans="8:9" ht="15.75">
      <c r="H200" s="5">
        <f>SUM(H198:H199)</f>
        <v>671.03</v>
      </c>
      <c r="I200" s="5">
        <v>87</v>
      </c>
    </row>
    <row r="201" spans="2:8" ht="15.75">
      <c r="B201" t="str">
        <f>Schools!DB5</f>
        <v>Henry Felbeck</v>
      </c>
      <c r="C201">
        <f>Schools!DC5</f>
        <v>15</v>
      </c>
      <c r="D201">
        <f>Schools!DD5</f>
        <v>78.02</v>
      </c>
      <c r="E201">
        <f>Schools!DE5</f>
        <v>61</v>
      </c>
      <c r="F201">
        <f>Schools!DF5</f>
        <v>81.02</v>
      </c>
      <c r="G201">
        <f>Schools!DG5</f>
        <v>73</v>
      </c>
      <c r="H201">
        <f>Schools!DH5</f>
        <v>293.03999999999996</v>
      </c>
    </row>
    <row r="202" spans="2:8" ht="15.75">
      <c r="B202" t="str">
        <f>Schools!DB6</f>
        <v>James Miller</v>
      </c>
      <c r="C202">
        <f>Schools!DC6</f>
        <v>15</v>
      </c>
      <c r="D202">
        <f>Schools!DD6</f>
        <v>89.02</v>
      </c>
      <c r="E202">
        <f>Schools!DE6</f>
        <v>93.03</v>
      </c>
      <c r="F202">
        <f>Schools!DF6</f>
        <v>80</v>
      </c>
      <c r="G202">
        <f>Schools!DG6</f>
        <v>89.02</v>
      </c>
      <c r="H202">
        <f>Schools!DH6</f>
        <v>351.07</v>
      </c>
    </row>
    <row r="203" spans="8:9" ht="15.75">
      <c r="H203" s="5">
        <f>SUM(H201:H202)</f>
        <v>644.1099999999999</v>
      </c>
      <c r="I203" s="5">
        <v>88</v>
      </c>
    </row>
    <row r="204" spans="2:8" ht="15.75">
      <c r="B204" t="str">
        <f>Schools!DB9</f>
        <v>Leila Hollingsworth</v>
      </c>
      <c r="C204">
        <f>Schools!DC9</f>
        <v>15</v>
      </c>
      <c r="D204">
        <f>Schools!DD9</f>
        <v>95.04</v>
      </c>
      <c r="E204">
        <f>Schools!DE9</f>
        <v>93.01</v>
      </c>
      <c r="F204">
        <f>Schools!DF9</f>
        <v>93.01</v>
      </c>
      <c r="G204">
        <f>Schools!DG9</f>
        <v>88</v>
      </c>
      <c r="H204">
        <f>Schools!DH9</f>
        <v>369.06</v>
      </c>
    </row>
    <row r="205" spans="2:8" ht="15.75">
      <c r="B205" t="str">
        <f>Schools!DB7</f>
        <v>Henry Hayward-Smith</v>
      </c>
      <c r="C205">
        <f>Schools!DC7</f>
        <v>15</v>
      </c>
      <c r="D205">
        <f>Schools!DD7</f>
        <v>88.01</v>
      </c>
      <c r="E205">
        <f>Schools!DE7</f>
        <v>82</v>
      </c>
      <c r="F205">
        <f>Schools!DF7</f>
        <v>79</v>
      </c>
      <c r="G205">
        <f>Schools!DG7</f>
        <v>87.01</v>
      </c>
      <c r="H205">
        <f>Schools!DH7</f>
        <v>336.02</v>
      </c>
    </row>
    <row r="206" spans="8:9" ht="16.5" thickBot="1">
      <c r="H206" s="5">
        <f>SUM(H204:H205)</f>
        <v>705.0799999999999</v>
      </c>
      <c r="I206" s="5">
        <v>71</v>
      </c>
    </row>
    <row r="207" spans="2:8" ht="17.25" thickBot="1" thickTop="1">
      <c r="B207" s="13" t="s">
        <v>165</v>
      </c>
      <c r="C207" s="14" t="s">
        <v>1</v>
      </c>
      <c r="D207" s="14" t="s">
        <v>2</v>
      </c>
      <c r="E207" s="14" t="s">
        <v>3</v>
      </c>
      <c r="F207" s="14" t="s">
        <v>4</v>
      </c>
      <c r="G207" s="14" t="s">
        <v>5</v>
      </c>
      <c r="H207" s="14" t="s">
        <v>6</v>
      </c>
    </row>
    <row r="208" spans="2:8" ht="16.5" thickTop="1">
      <c r="B208" t="str">
        <f>Schools!DJ3</f>
        <v>Shannon Davies</v>
      </c>
      <c r="C208">
        <f>Schools!DK3</f>
        <v>17</v>
      </c>
      <c r="D208">
        <f>Schools!DL3</f>
        <v>97.05</v>
      </c>
      <c r="E208">
        <f>Schools!DM3</f>
        <v>97.04</v>
      </c>
      <c r="F208">
        <f>Schools!DN3</f>
        <v>94.01</v>
      </c>
      <c r="G208">
        <f>Schools!DO3</f>
        <v>98.05</v>
      </c>
      <c r="H208">
        <f>Schools!DP3</f>
        <v>386.15000000000003</v>
      </c>
    </row>
    <row r="209" spans="2:8" ht="15.75">
      <c r="B209" t="str">
        <f>Schools!DJ4</f>
        <v>Alan Bain</v>
      </c>
      <c r="C209">
        <f>Schools!DK4</f>
        <v>17</v>
      </c>
      <c r="D209">
        <f>Schools!DL4</f>
        <v>95.01</v>
      </c>
      <c r="E209">
        <f>Schools!DM4</f>
        <v>96.05</v>
      </c>
      <c r="F209">
        <f>Schools!DN4</f>
        <v>95.03</v>
      </c>
      <c r="G209">
        <f>Schools!DO4</f>
        <v>96.04</v>
      </c>
      <c r="H209">
        <f>Schools!DP4</f>
        <v>382.13000000000005</v>
      </c>
    </row>
    <row r="210" spans="8:9" ht="15.75">
      <c r="H210" s="5">
        <f>SUM(H208:H209)</f>
        <v>768.2800000000001</v>
      </c>
      <c r="I210" s="5">
        <v>2</v>
      </c>
    </row>
    <row r="211" spans="2:8" ht="15.75">
      <c r="B211" t="str">
        <f>Schools!DJ5</f>
        <v>Matt Manton</v>
      </c>
      <c r="C211">
        <f>Schools!DK5</f>
        <v>17</v>
      </c>
      <c r="D211">
        <f>Schools!DL5</f>
        <v>96.05</v>
      </c>
      <c r="E211">
        <f>Schools!DM5</f>
        <v>92.02</v>
      </c>
      <c r="F211">
        <f>Schools!DN5</f>
        <v>97.04</v>
      </c>
      <c r="G211">
        <f>Schools!DO5</f>
        <v>94.01</v>
      </c>
      <c r="H211">
        <f>Schools!DP5</f>
        <v>379.12</v>
      </c>
    </row>
    <row r="212" spans="2:8" ht="15.75">
      <c r="B212" t="str">
        <f>Schools!DJ6</f>
        <v>Melissa Sinta</v>
      </c>
      <c r="C212">
        <f>Schools!DK6</f>
        <v>17</v>
      </c>
      <c r="D212">
        <f>Schools!DL6</f>
        <v>93.04</v>
      </c>
      <c r="E212">
        <f>Schools!DM6</f>
        <v>90</v>
      </c>
      <c r="F212">
        <f>Schools!DN6</f>
        <v>84</v>
      </c>
      <c r="G212">
        <f>Schools!DO6</f>
        <v>80</v>
      </c>
      <c r="H212">
        <f>Schools!DP6</f>
        <v>347.04</v>
      </c>
    </row>
    <row r="213" spans="8:9" ht="15.75">
      <c r="H213" s="5">
        <f>SUM(H211:H212)</f>
        <v>726.1600000000001</v>
      </c>
      <c r="I213" s="5">
        <v>50</v>
      </c>
    </row>
    <row r="214" spans="2:8" ht="15.75">
      <c r="B214" t="str">
        <f>Schools!DJ7</f>
        <v>Angel Xia</v>
      </c>
      <c r="C214">
        <f>Schools!DK7</f>
        <v>16</v>
      </c>
      <c r="D214">
        <f>Schools!DL7</f>
        <v>90</v>
      </c>
      <c r="E214">
        <f>Schools!DM7</f>
        <v>94.02</v>
      </c>
      <c r="F214">
        <f>Schools!DN7</f>
        <v>96.03</v>
      </c>
      <c r="G214">
        <f>Schools!DO7</f>
        <v>96.04</v>
      </c>
      <c r="H214">
        <f>Schools!DP7</f>
        <v>376.09</v>
      </c>
    </row>
    <row r="215" spans="2:8" ht="15.75">
      <c r="B215" t="str">
        <f>Schools!DJ8</f>
        <v>Daniel Wu</v>
      </c>
      <c r="C215">
        <f>Schools!DK8</f>
        <v>16</v>
      </c>
      <c r="D215">
        <f>Schools!DL8</f>
        <v>95.04</v>
      </c>
      <c r="E215">
        <f>Schools!DM8</f>
        <v>91.01</v>
      </c>
      <c r="F215">
        <f>Schools!DN8</f>
        <v>90.02</v>
      </c>
      <c r="G215">
        <f>Schools!DO8</f>
        <v>94.03</v>
      </c>
      <c r="H215">
        <f>Schools!DP8</f>
        <v>370.1</v>
      </c>
    </row>
    <row r="216" spans="8:9" ht="15.75">
      <c r="H216" s="5">
        <f>SUM(H214:H215)</f>
        <v>746.19</v>
      </c>
      <c r="I216" s="5">
        <v>31</v>
      </c>
    </row>
    <row r="217" spans="2:8" ht="15.75">
      <c r="B217" t="str">
        <f>Schools!DJ9</f>
        <v>Janes Knowles</v>
      </c>
      <c r="C217">
        <f>Schools!DK9</f>
        <v>16</v>
      </c>
      <c r="D217">
        <f>Schools!DL9</f>
        <v>93.02</v>
      </c>
      <c r="E217">
        <f>Schools!DM9</f>
        <v>88.01</v>
      </c>
      <c r="F217">
        <f>Schools!DN9</f>
        <v>93.01</v>
      </c>
      <c r="G217">
        <f>Schools!DO9</f>
        <v>96.02</v>
      </c>
      <c r="H217">
        <f>Schools!DP9</f>
        <v>370.06</v>
      </c>
    </row>
    <row r="218" spans="2:8" ht="15.75">
      <c r="B218" t="str">
        <f>Schools!DJ10</f>
        <v>Sarah Rorinson</v>
      </c>
      <c r="C218">
        <f>Schools!DK10</f>
        <v>14</v>
      </c>
      <c r="D218">
        <f>Schools!DL10</f>
        <v>94.02</v>
      </c>
      <c r="E218">
        <f>Schools!DM10</f>
        <v>94.04</v>
      </c>
      <c r="F218">
        <f>Schools!DN10</f>
        <v>94.05</v>
      </c>
      <c r="G218">
        <f>Schools!DO10</f>
        <v>91.01</v>
      </c>
      <c r="H218">
        <f>Schools!DP10</f>
        <v>373.12</v>
      </c>
    </row>
    <row r="219" spans="8:9" ht="16.5" thickBot="1">
      <c r="H219" s="5">
        <f>SUM(H217:H218)</f>
        <v>743.1800000000001</v>
      </c>
      <c r="I219" s="5">
        <v>34</v>
      </c>
    </row>
    <row r="220" spans="2:8" ht="17.25" thickBot="1" thickTop="1">
      <c r="B220" s="13" t="s">
        <v>320</v>
      </c>
      <c r="C220" s="14" t="s">
        <v>1</v>
      </c>
      <c r="D220" s="14" t="s">
        <v>2</v>
      </c>
      <c r="E220" s="14" t="s">
        <v>3</v>
      </c>
      <c r="F220" s="14" t="s">
        <v>4</v>
      </c>
      <c r="G220" s="14" t="s">
        <v>5</v>
      </c>
      <c r="H220" s="14" t="s">
        <v>6</v>
      </c>
    </row>
    <row r="221" spans="2:8" ht="16.5" thickTop="1">
      <c r="B221" t="str">
        <f>Schools!DR3</f>
        <v>Harriett Bramwell</v>
      </c>
      <c r="C221">
        <f>Schools!DS3</f>
        <v>17</v>
      </c>
      <c r="D221">
        <f>Schools!DT3</f>
        <v>93.02</v>
      </c>
      <c r="E221">
        <f>Schools!DU3</f>
        <v>93.02</v>
      </c>
      <c r="F221">
        <f>Schools!DV3</f>
        <v>93.02</v>
      </c>
      <c r="G221">
        <f>Schools!DW3</f>
        <v>94.03</v>
      </c>
      <c r="H221">
        <f>Schools!DX3</f>
        <v>373.09000000000003</v>
      </c>
    </row>
    <row r="222" spans="2:8" ht="15.75">
      <c r="B222" t="str">
        <f>Schools!DR4</f>
        <v>George Bramwell</v>
      </c>
      <c r="C222">
        <f>Schools!DS4</f>
        <v>15</v>
      </c>
      <c r="D222">
        <f>Schools!DT4</f>
        <v>94.01</v>
      </c>
      <c r="E222">
        <f>Schools!DU4</f>
        <v>96.03</v>
      </c>
      <c r="F222">
        <f>Schools!DV4</f>
        <v>96.03</v>
      </c>
      <c r="G222">
        <f>Schools!DW4</f>
        <v>95.02</v>
      </c>
      <c r="H222">
        <f>Schools!DX4</f>
        <v>381.09000000000003</v>
      </c>
    </row>
    <row r="223" spans="8:9" ht="15.75">
      <c r="H223" s="5">
        <f>SUM(H221:H222)</f>
        <v>754.1800000000001</v>
      </c>
      <c r="I223" s="5">
        <v>17</v>
      </c>
    </row>
    <row r="224" spans="2:8" ht="15.75">
      <c r="B224" t="str">
        <f>Schools!DR5</f>
        <v>Arthur Bramwell</v>
      </c>
      <c r="C224">
        <f>Schools!DS5</f>
        <v>14</v>
      </c>
      <c r="D224">
        <f>Schools!DT5</f>
        <v>89</v>
      </c>
      <c r="E224">
        <f>Schools!DU5</f>
        <v>91.03</v>
      </c>
      <c r="F224">
        <f>Schools!DV5</f>
        <v>90.03</v>
      </c>
      <c r="G224">
        <f>Schools!DW5</f>
        <v>89</v>
      </c>
      <c r="H224">
        <f>Schools!DX5</f>
        <v>359.06</v>
      </c>
    </row>
    <row r="225" spans="2:8" ht="15.75">
      <c r="B225" t="str">
        <f>Schools!DR6</f>
        <v>Ollie Taylor</v>
      </c>
      <c r="C225">
        <f>Schools!DS6</f>
        <v>15</v>
      </c>
      <c r="D225">
        <f>Schools!DT6</f>
        <v>89.02</v>
      </c>
      <c r="E225">
        <f>Schools!DU6</f>
        <v>98.02</v>
      </c>
      <c r="F225">
        <f>Schools!DV6</f>
        <v>94.01</v>
      </c>
      <c r="G225">
        <f>Schools!DW6</f>
        <v>86.02</v>
      </c>
      <c r="H225">
        <f>Schools!DX6</f>
        <v>367.07</v>
      </c>
    </row>
    <row r="226" spans="8:9" ht="16.5" thickBot="1">
      <c r="H226" s="5">
        <f>SUM(H224:H225)</f>
        <v>726.13</v>
      </c>
      <c r="I226" s="5">
        <v>51</v>
      </c>
    </row>
    <row r="227" spans="2:8" ht="17.25" thickBot="1" thickTop="1">
      <c r="B227" s="13" t="s">
        <v>179</v>
      </c>
      <c r="C227" s="14" t="s">
        <v>1</v>
      </c>
      <c r="D227" s="14" t="s">
        <v>2</v>
      </c>
      <c r="E227" s="14" t="s">
        <v>3</v>
      </c>
      <c r="F227" s="14" t="s">
        <v>4</v>
      </c>
      <c r="G227" s="14" t="s">
        <v>5</v>
      </c>
      <c r="H227" s="14" t="s">
        <v>6</v>
      </c>
    </row>
    <row r="228" spans="2:8" ht="16.5" thickTop="1">
      <c r="B228" t="str">
        <f>Schools!DZ3</f>
        <v>Russel Woodger</v>
      </c>
      <c r="C228">
        <f>Schools!EA3</f>
        <v>17</v>
      </c>
      <c r="D228">
        <f>Schools!EB3</f>
        <v>95.02</v>
      </c>
      <c r="E228">
        <f>Schools!EC3</f>
        <v>97.06</v>
      </c>
      <c r="F228">
        <f>Schools!ED3</f>
        <v>95.04</v>
      </c>
      <c r="G228">
        <f>Schools!EE3</f>
        <v>96.03</v>
      </c>
      <c r="H228">
        <f>Schools!EF3</f>
        <v>383.15</v>
      </c>
    </row>
    <row r="229" spans="2:8" ht="15.75">
      <c r="B229" t="str">
        <f>Schools!DZ4</f>
        <v>Sophie Cleeve</v>
      </c>
      <c r="C229">
        <f>Schools!EA4</f>
        <v>17</v>
      </c>
      <c r="D229">
        <f>Schools!EB4</f>
        <v>98.05</v>
      </c>
      <c r="E229">
        <f>Schools!EC4</f>
        <v>89</v>
      </c>
      <c r="F229">
        <f>Schools!ED4</f>
        <v>94.03</v>
      </c>
      <c r="G229">
        <f>Schools!EE4</f>
        <v>86.02</v>
      </c>
      <c r="H229">
        <f>Schools!EF4</f>
        <v>367.1</v>
      </c>
    </row>
    <row r="230" spans="8:9" ht="15.75">
      <c r="H230" s="5">
        <f>SUM(H228:H229)</f>
        <v>750.25</v>
      </c>
      <c r="I230" s="5">
        <v>26</v>
      </c>
    </row>
    <row r="231" spans="2:8" ht="15.75">
      <c r="B231" t="str">
        <f>Schools!DZ5</f>
        <v>Thomas Craig-Fleming</v>
      </c>
      <c r="C231">
        <f>Schools!EA5</f>
        <v>14</v>
      </c>
      <c r="D231">
        <f>Schools!EB5</f>
        <v>94.03</v>
      </c>
      <c r="E231">
        <f>Schools!EC5</f>
        <v>90</v>
      </c>
      <c r="F231">
        <f>Schools!ED5</f>
        <v>93.03</v>
      </c>
      <c r="G231">
        <f>Schools!EE5</f>
        <v>94.03</v>
      </c>
      <c r="H231">
        <f>Schools!EF5</f>
        <v>371.09000000000003</v>
      </c>
    </row>
    <row r="232" spans="2:8" ht="15.75">
      <c r="B232" t="str">
        <f>Schools!DZ6</f>
        <v>Bella Hartley</v>
      </c>
      <c r="C232">
        <f>Schools!EA6</f>
        <v>18</v>
      </c>
      <c r="D232">
        <f>Schools!EB6</f>
        <v>91.02</v>
      </c>
      <c r="E232">
        <f>Schools!EC6</f>
        <v>86.02</v>
      </c>
      <c r="F232">
        <f>Schools!ED6</f>
        <v>92.03</v>
      </c>
      <c r="G232">
        <f>Schools!EE6</f>
        <v>89</v>
      </c>
      <c r="H232">
        <f>Schools!EF6</f>
        <v>358.07</v>
      </c>
    </row>
    <row r="233" spans="8:9" ht="15.75">
      <c r="H233" s="5">
        <f>SUM(H231:H232)</f>
        <v>729.1600000000001</v>
      </c>
      <c r="I233" s="5">
        <v>45</v>
      </c>
    </row>
    <row r="234" spans="2:8" ht="15.75">
      <c r="B234" t="str">
        <f>Schools!DZ7</f>
        <v>Morgan Steele</v>
      </c>
      <c r="C234">
        <f>Schools!EA7</f>
        <v>17</v>
      </c>
      <c r="D234">
        <f>Schools!EB7</f>
        <v>77</v>
      </c>
      <c r="E234">
        <f>Schools!EC7</f>
        <v>86.03</v>
      </c>
      <c r="F234">
        <f>Schools!ED7</f>
        <v>81</v>
      </c>
      <c r="G234">
        <f>Schools!EE7</f>
        <v>88.01</v>
      </c>
      <c r="H234">
        <f>Schools!EF7</f>
        <v>332.04</v>
      </c>
    </row>
    <row r="235" spans="2:8" ht="15.75">
      <c r="B235" t="str">
        <f>Schools!DZ9</f>
        <v>Daryna Tryndiuk</v>
      </c>
      <c r="C235">
        <f>Schools!EA9</f>
        <v>17</v>
      </c>
      <c r="D235">
        <f>Schools!EB9</f>
        <v>92.01</v>
      </c>
      <c r="E235">
        <f>Schools!EC9</f>
        <v>90.01</v>
      </c>
      <c r="F235">
        <f>Schools!ED9</f>
        <v>93.02</v>
      </c>
      <c r="G235">
        <f>Schools!EE9</f>
        <v>95.04</v>
      </c>
      <c r="H235">
        <f>Schools!EF9</f>
        <v>370.08000000000004</v>
      </c>
    </row>
    <row r="236" spans="8:9" ht="16.5" thickBot="1">
      <c r="H236" s="5">
        <f>SUM(H234:H235)</f>
        <v>702.1200000000001</v>
      </c>
      <c r="I236" s="5">
        <v>73</v>
      </c>
    </row>
    <row r="237" spans="2:8" ht="17.25" thickBot="1" thickTop="1">
      <c r="B237" s="13" t="s">
        <v>187</v>
      </c>
      <c r="C237" s="14" t="s">
        <v>1</v>
      </c>
      <c r="D237" s="14" t="s">
        <v>2</v>
      </c>
      <c r="E237" s="14" t="s">
        <v>3</v>
      </c>
      <c r="F237" s="14" t="s">
        <v>4</v>
      </c>
      <c r="G237" s="14" t="s">
        <v>5</v>
      </c>
      <c r="H237" s="14" t="s">
        <v>6</v>
      </c>
    </row>
    <row r="238" spans="2:8" ht="16.5" thickTop="1">
      <c r="B238" t="str">
        <f>Schools!EH3</f>
        <v>Alfie Hellings</v>
      </c>
      <c r="C238">
        <f>Schools!EI3</f>
        <v>18</v>
      </c>
      <c r="D238">
        <f>Schools!EJ3</f>
        <v>95.04</v>
      </c>
      <c r="E238">
        <f>Schools!EK3</f>
        <v>97.04</v>
      </c>
      <c r="F238">
        <f>Schools!EL3</f>
        <v>94.01</v>
      </c>
      <c r="G238">
        <f>Schools!EM3</f>
        <v>100.05</v>
      </c>
      <c r="H238">
        <f>Schools!EN3</f>
        <v>386.14000000000004</v>
      </c>
    </row>
    <row r="239" spans="2:8" ht="15.75">
      <c r="B239" t="str">
        <f>Schools!EH6</f>
        <v>Luca O'Flynn</v>
      </c>
      <c r="C239">
        <f>Schools!EI6</f>
        <v>17</v>
      </c>
      <c r="D239">
        <f>Schools!EJ6</f>
        <v>91.01</v>
      </c>
      <c r="E239">
        <f>Schools!EK6</f>
        <v>94.02</v>
      </c>
      <c r="F239">
        <f>Schools!EL6</f>
        <v>97.04</v>
      </c>
      <c r="G239">
        <f>Schools!EM6</f>
        <v>95.04</v>
      </c>
      <c r="H239">
        <f>Schools!EN6</f>
        <v>377.11</v>
      </c>
    </row>
    <row r="240" spans="8:9" ht="15.75">
      <c r="H240" s="5">
        <f>SUM(H238:H239)</f>
        <v>763.25</v>
      </c>
      <c r="I240" s="5">
        <v>5</v>
      </c>
    </row>
    <row r="241" spans="2:8" ht="15.75">
      <c r="B241" t="str">
        <f>Schools!EH4</f>
        <v>Miles Horton-Baker</v>
      </c>
      <c r="C241">
        <f>Schools!EI4</f>
        <v>17</v>
      </c>
      <c r="D241">
        <f>Schools!EJ4</f>
        <v>92</v>
      </c>
      <c r="E241">
        <f>Schools!EK4</f>
        <v>94.03</v>
      </c>
      <c r="F241">
        <f>Schools!EL4</f>
        <v>93.02</v>
      </c>
      <c r="G241">
        <f>Schools!EM4</f>
        <v>93.01</v>
      </c>
      <c r="H241">
        <f>Schools!EN4</f>
        <v>372.06</v>
      </c>
    </row>
    <row r="242" spans="2:8" ht="15.75">
      <c r="B242" t="str">
        <f>Schools!EH5</f>
        <v>In Kyu Kwon</v>
      </c>
      <c r="C242">
        <f>Schools!EI5</f>
        <v>16</v>
      </c>
      <c r="D242">
        <f>Schools!EJ5</f>
        <v>91.02</v>
      </c>
      <c r="E242">
        <f>Schools!EK5</f>
        <v>96.04</v>
      </c>
      <c r="F242">
        <f>Schools!EL5</f>
        <v>94.02</v>
      </c>
      <c r="G242">
        <f>Schools!EM5</f>
        <v>96.03</v>
      </c>
      <c r="H242">
        <f>Schools!EN5</f>
        <v>377.11</v>
      </c>
    </row>
    <row r="243" spans="8:9" ht="15.75">
      <c r="H243" s="5">
        <f>SUM(H241:H242)</f>
        <v>749.1700000000001</v>
      </c>
      <c r="I243" s="5">
        <v>29</v>
      </c>
    </row>
    <row r="244" spans="2:8" ht="15.75">
      <c r="B244" t="str">
        <f>Schools!EH11</f>
        <v>Balazs Rigo</v>
      </c>
      <c r="C244">
        <f>Schools!EI11</f>
        <v>15</v>
      </c>
      <c r="D244">
        <f>Schools!EJ11</f>
        <v>96.02</v>
      </c>
      <c r="E244">
        <f>Schools!EK11</f>
        <v>95.05</v>
      </c>
      <c r="F244">
        <f>Schools!EL11</f>
        <v>92.02</v>
      </c>
      <c r="G244">
        <f>Schools!EM11</f>
        <v>95.04</v>
      </c>
      <c r="H244">
        <f>Schools!EN11</f>
        <v>378.13</v>
      </c>
    </row>
    <row r="245" spans="2:8" ht="15.75">
      <c r="B245" t="str">
        <f>Schools!EH10</f>
        <v>Tom Randell</v>
      </c>
      <c r="C245">
        <f>Schools!EI10</f>
        <v>15</v>
      </c>
      <c r="D245">
        <f>Schools!EJ10</f>
        <v>93.01</v>
      </c>
      <c r="E245">
        <f>Schools!EK10</f>
        <v>95.05</v>
      </c>
      <c r="F245">
        <f>Schools!EL10</f>
        <v>95.02</v>
      </c>
      <c r="G245">
        <f>Schools!EM10</f>
        <v>95.03</v>
      </c>
      <c r="H245">
        <f>Schools!EN10</f>
        <v>378.11</v>
      </c>
    </row>
    <row r="246" spans="8:9" ht="15.75">
      <c r="H246" s="5">
        <f>SUM(H244:H245)</f>
        <v>756.24</v>
      </c>
      <c r="I246" s="5">
        <v>11</v>
      </c>
    </row>
    <row r="247" spans="2:8" ht="15.75">
      <c r="B247" t="str">
        <f>Schools!EH9</f>
        <v>Luke Griwell</v>
      </c>
      <c r="C247">
        <f>Schools!EI9</f>
        <v>15</v>
      </c>
      <c r="D247">
        <f>Schools!EJ9</f>
        <v>91.02</v>
      </c>
      <c r="E247">
        <f>Schools!EK9</f>
        <v>77.01</v>
      </c>
      <c r="F247">
        <f>Schools!EL9</f>
        <v>88</v>
      </c>
      <c r="G247">
        <f>Schools!EM9</f>
        <v>87</v>
      </c>
      <c r="H247">
        <f>Schools!EN9</f>
        <v>343.03</v>
      </c>
    </row>
    <row r="248" spans="2:8" ht="15.75">
      <c r="B248" t="str">
        <f>Schools!EH12</f>
        <v>Daniel Von Hanisch</v>
      </c>
      <c r="C248">
        <f>Schools!EI12</f>
        <v>15</v>
      </c>
      <c r="D248">
        <f>Schools!EJ12</f>
        <v>96.03</v>
      </c>
      <c r="E248">
        <f>Schools!EK12</f>
        <v>94.02</v>
      </c>
      <c r="F248">
        <f>Schools!EL12</f>
        <v>96.03</v>
      </c>
      <c r="G248">
        <f>Schools!EM12</f>
        <v>89</v>
      </c>
      <c r="H248">
        <f>Schools!EN12</f>
        <v>375.08000000000004</v>
      </c>
    </row>
    <row r="249" spans="8:9" ht="15.75">
      <c r="H249" s="5">
        <f>SUM(H247:H248)</f>
        <v>718.11</v>
      </c>
      <c r="I249" s="5">
        <v>60</v>
      </c>
    </row>
    <row r="250" spans="2:8" ht="15.75">
      <c r="B250" t="str">
        <f>Schools!EH7</f>
        <v>Lawrence Castle</v>
      </c>
      <c r="C250">
        <f>Schools!EI7</f>
        <v>15</v>
      </c>
      <c r="D250">
        <f>Schools!EJ7</f>
        <v>95.01</v>
      </c>
      <c r="E250">
        <f>Schools!EK7</f>
        <v>89.02</v>
      </c>
      <c r="F250">
        <f>Schools!EL7</f>
        <v>94.01</v>
      </c>
      <c r="G250">
        <f>Schools!EM7</f>
        <v>87</v>
      </c>
      <c r="H250">
        <f>Schools!EN7</f>
        <v>365.04</v>
      </c>
    </row>
    <row r="251" spans="2:8" ht="15.75">
      <c r="B251" t="str">
        <f>Schools!EH8</f>
        <v>Sam Cherry</v>
      </c>
      <c r="C251">
        <f>Schools!EI8</f>
        <v>15</v>
      </c>
      <c r="D251">
        <f>Schools!EJ8</f>
        <v>88.01</v>
      </c>
      <c r="E251">
        <f>Schools!EK8</f>
        <v>89.02</v>
      </c>
      <c r="F251">
        <f>Schools!EL8</f>
        <v>89.02</v>
      </c>
      <c r="G251">
        <f>Schools!EM8</f>
        <v>94.01</v>
      </c>
      <c r="H251">
        <f>Schools!EN8</f>
        <v>360.06</v>
      </c>
    </row>
    <row r="252" spans="8:9" ht="15.75">
      <c r="H252" s="5">
        <f>SUM(H250:H251)</f>
        <v>725.1</v>
      </c>
      <c r="I252" s="5">
        <v>52</v>
      </c>
    </row>
    <row r="253" spans="2:8" ht="15.75">
      <c r="B253" t="str">
        <f>Schools!EH13</f>
        <v>Johnnie Matheson</v>
      </c>
      <c r="C253">
        <f>Schools!EI13</f>
        <v>15</v>
      </c>
      <c r="D253">
        <f>Schools!EJ13</f>
        <v>93.02</v>
      </c>
      <c r="E253">
        <f>Schools!EK13</f>
        <v>92.02</v>
      </c>
      <c r="F253">
        <f>Schools!EL13</f>
        <v>85.01</v>
      </c>
      <c r="G253">
        <f>Schools!EM13</f>
        <v>86</v>
      </c>
      <c r="H253">
        <f>Schools!EN13</f>
        <v>356.05</v>
      </c>
    </row>
    <row r="254" spans="2:8" ht="15.75">
      <c r="B254" t="str">
        <f>Schools!EH14</f>
        <v>Cameron Philp</v>
      </c>
      <c r="C254">
        <f>Schools!EI14</f>
        <v>15</v>
      </c>
      <c r="D254">
        <f>Schools!EJ14</f>
        <v>90.01</v>
      </c>
      <c r="E254">
        <f>Schools!EK14</f>
        <v>92.02</v>
      </c>
      <c r="F254">
        <f>Schools!EL14</f>
        <v>90.01</v>
      </c>
      <c r="G254">
        <f>Schools!EM14</f>
        <v>87</v>
      </c>
      <c r="H254">
        <f>Schools!EN14</f>
        <v>359.04</v>
      </c>
    </row>
    <row r="255" spans="8:9" ht="16.5" thickBot="1">
      <c r="H255" s="5">
        <f>SUM(H253:H254)</f>
        <v>715.09</v>
      </c>
      <c r="I255" s="5">
        <v>66</v>
      </c>
    </row>
    <row r="256" spans="2:8" ht="17.25" thickBot="1" thickTop="1">
      <c r="B256" s="13" t="s">
        <v>200</v>
      </c>
      <c r="C256" s="14" t="s">
        <v>1</v>
      </c>
      <c r="D256" s="14" t="s">
        <v>2</v>
      </c>
      <c r="E256" s="14" t="s">
        <v>3</v>
      </c>
      <c r="F256" s="14" t="s">
        <v>4</v>
      </c>
      <c r="G256" s="14" t="s">
        <v>5</v>
      </c>
      <c r="H256" s="14" t="s">
        <v>6</v>
      </c>
    </row>
    <row r="257" spans="2:8" ht="16.5" thickTop="1">
      <c r="B257" t="str">
        <f>Schools!EP8</f>
        <v>Max Pybus</v>
      </c>
      <c r="C257">
        <f>Schools!EQ8</f>
        <v>17</v>
      </c>
      <c r="D257">
        <f>Schools!ER8</f>
        <v>87</v>
      </c>
      <c r="E257">
        <f>Schools!ES8</f>
        <v>92.02</v>
      </c>
      <c r="F257">
        <f>Schools!ET8</f>
        <v>94.02</v>
      </c>
      <c r="G257">
        <f>Schools!EU8</f>
        <v>96.04</v>
      </c>
      <c r="H257">
        <f>Schools!EV8</f>
        <v>369.08</v>
      </c>
    </row>
    <row r="258" spans="2:8" ht="15.75">
      <c r="B258" t="str">
        <f>Schools!EP6</f>
        <v>Abi Gibbs</v>
      </c>
      <c r="C258">
        <f>Schools!EQ6</f>
        <v>14</v>
      </c>
      <c r="D258">
        <f>Schools!ER6</f>
        <v>96.04</v>
      </c>
      <c r="E258">
        <f>Schools!ES6</f>
        <v>94.04</v>
      </c>
      <c r="F258">
        <f>Schools!ET6</f>
        <v>91.01</v>
      </c>
      <c r="G258">
        <f>Schools!EU6</f>
        <v>91</v>
      </c>
      <c r="H258">
        <f>Schools!EV6</f>
        <v>372.09000000000003</v>
      </c>
    </row>
    <row r="259" spans="8:9" ht="16.5" thickBot="1">
      <c r="H259" s="5">
        <f>SUM(H257:H258)</f>
        <v>741.1700000000001</v>
      </c>
      <c r="I259" s="5">
        <v>35</v>
      </c>
    </row>
    <row r="260" spans="2:8" ht="17.25" thickBot="1" thickTop="1">
      <c r="B260" s="13" t="s">
        <v>207</v>
      </c>
      <c r="C260" s="14" t="s">
        <v>1</v>
      </c>
      <c r="D260" s="14" t="s">
        <v>2</v>
      </c>
      <c r="E260" s="14" t="s">
        <v>3</v>
      </c>
      <c r="F260" s="14" t="s">
        <v>4</v>
      </c>
      <c r="G260" s="14" t="s">
        <v>5</v>
      </c>
      <c r="H260" s="14" t="s">
        <v>6</v>
      </c>
    </row>
    <row r="261" spans="2:8" ht="16.5" thickTop="1">
      <c r="B261" t="str">
        <f>Schools!EX3</f>
        <v>C Patel</v>
      </c>
      <c r="C261">
        <f>Schools!EY3</f>
        <v>17</v>
      </c>
      <c r="D261">
        <f>Schools!EZ3</f>
        <v>99.03</v>
      </c>
      <c r="E261">
        <f>Schools!FA3</f>
        <v>97.01</v>
      </c>
      <c r="F261">
        <f>Schools!FB3</f>
        <v>99.07</v>
      </c>
      <c r="G261">
        <f>Schools!FC3</f>
        <v>94.03</v>
      </c>
      <c r="H261">
        <f>Schools!FD3</f>
        <v>389.14</v>
      </c>
    </row>
    <row r="262" spans="2:8" ht="15.75">
      <c r="B262" t="str">
        <f>Schools!EX4</f>
        <v>M Shutt</v>
      </c>
      <c r="C262">
        <f>Schools!EY4</f>
        <v>17</v>
      </c>
      <c r="D262">
        <f>Schools!EZ4</f>
        <v>98.02</v>
      </c>
      <c r="E262">
        <f>Schools!FA4</f>
        <v>94.03</v>
      </c>
      <c r="F262">
        <f>Schools!FB4</f>
        <v>92.01</v>
      </c>
      <c r="G262">
        <f>Schools!FC4</f>
        <v>96.03</v>
      </c>
      <c r="H262">
        <f>Schools!FD4</f>
        <v>380.09000000000003</v>
      </c>
    </row>
    <row r="263" spans="8:9" ht="15.75">
      <c r="H263" s="5">
        <f>SUM(H261:H262)</f>
        <v>769.23</v>
      </c>
      <c r="I263" s="5">
        <v>1</v>
      </c>
    </row>
    <row r="264" spans="2:8" ht="15.75">
      <c r="B264" t="str">
        <f>Schools!EX5</f>
        <v>A Zu-Sayn-Wittgenstein-Sayn</v>
      </c>
      <c r="C264">
        <f>Schools!EY5</f>
        <v>15</v>
      </c>
      <c r="D264">
        <f>Schools!EZ5</f>
        <v>93.02</v>
      </c>
      <c r="E264">
        <f>Schools!FA5</f>
        <v>98.05</v>
      </c>
      <c r="F264">
        <f>Schools!FB5</f>
        <v>94.01</v>
      </c>
      <c r="G264">
        <f>Schools!FC5</f>
        <v>94.03</v>
      </c>
      <c r="H264">
        <f>Schools!FD5</f>
        <v>379.11</v>
      </c>
    </row>
    <row r="265" spans="2:8" ht="15.75">
      <c r="B265" t="str">
        <f>Schools!EX6</f>
        <v>Woodhouse</v>
      </c>
      <c r="C265">
        <f>Schools!EY6</f>
        <v>15</v>
      </c>
      <c r="D265">
        <f>Schools!EZ6</f>
        <v>93.01</v>
      </c>
      <c r="E265">
        <f>Schools!FA6</f>
        <v>96.01</v>
      </c>
      <c r="F265">
        <f>Schools!FB6</f>
        <v>97.02</v>
      </c>
      <c r="G265">
        <f>Schools!FC6</f>
        <v>92.02</v>
      </c>
      <c r="H265">
        <f>Schools!FD6</f>
        <v>378.06</v>
      </c>
    </row>
    <row r="266" spans="8:9" ht="15.75">
      <c r="H266" s="5">
        <f>SUM(H264:H265)</f>
        <v>757.1700000000001</v>
      </c>
      <c r="I266" s="5">
        <v>10</v>
      </c>
    </row>
    <row r="267" spans="2:8" ht="15.75">
      <c r="B267" t="str">
        <f>Schools!EX9</f>
        <v>E Garnier</v>
      </c>
      <c r="C267">
        <f>Schools!EY9</f>
        <v>15</v>
      </c>
      <c r="D267">
        <f>Schools!EZ9</f>
        <v>89</v>
      </c>
      <c r="E267">
        <f>Schools!FA9</f>
        <v>89.01</v>
      </c>
      <c r="F267">
        <f>Schools!FB9</f>
        <v>89.01</v>
      </c>
      <c r="G267">
        <f>Schools!FC9</f>
        <v>91</v>
      </c>
      <c r="H267">
        <f>Schools!FD9</f>
        <v>358.02</v>
      </c>
    </row>
    <row r="268" spans="2:8" ht="15.75">
      <c r="B268" t="str">
        <f>Schools!EX10</f>
        <v>C Timms</v>
      </c>
      <c r="C268">
        <f>Schools!EY10</f>
        <v>15</v>
      </c>
      <c r="D268">
        <f>Schools!EZ10</f>
        <v>89.01</v>
      </c>
      <c r="E268">
        <f>Schools!FA10</f>
        <v>88.02</v>
      </c>
      <c r="F268">
        <f>Schools!FB10</f>
        <v>81.01</v>
      </c>
      <c r="G268">
        <f>Schools!FC10</f>
        <v>85</v>
      </c>
      <c r="H268">
        <f>Schools!FD10</f>
        <v>343.04</v>
      </c>
    </row>
    <row r="269" spans="8:9" ht="16.5" thickBot="1">
      <c r="H269" s="5">
        <f>SUM(H267:H268)</f>
        <v>701.06</v>
      </c>
      <c r="I269" s="5">
        <v>74</v>
      </c>
    </row>
    <row r="270" spans="2:8" ht="17.25" thickBot="1" thickTop="1">
      <c r="B270" s="13" t="s">
        <v>237</v>
      </c>
      <c r="C270" s="14" t="s">
        <v>1</v>
      </c>
      <c r="D270" s="14" t="s">
        <v>2</v>
      </c>
      <c r="E270" s="14" t="s">
        <v>3</v>
      </c>
      <c r="F270" s="14" t="s">
        <v>4</v>
      </c>
      <c r="G270" s="14" t="s">
        <v>5</v>
      </c>
      <c r="H270" s="14" t="s">
        <v>6</v>
      </c>
    </row>
    <row r="271" spans="2:8" ht="16.5" thickTop="1">
      <c r="B271" t="str">
        <f>Schools!FF3</f>
        <v>James Dixon</v>
      </c>
      <c r="C271">
        <f>Schools!FG3</f>
        <v>17</v>
      </c>
      <c r="D271">
        <f>Schools!FH3</f>
        <v>97.03</v>
      </c>
      <c r="E271">
        <f>Schools!FI3</f>
        <v>98.05</v>
      </c>
      <c r="F271">
        <f>Schools!FJ3</f>
        <v>94</v>
      </c>
      <c r="G271">
        <f>Schools!FK3</f>
        <v>97.01</v>
      </c>
      <c r="H271">
        <f>Schools!FL3</f>
        <v>386.09</v>
      </c>
    </row>
    <row r="272" spans="2:8" ht="15.75">
      <c r="B272" t="str">
        <f>Schools!FF6</f>
        <v>Christina Cuming </v>
      </c>
      <c r="C272">
        <f>Schools!FG6</f>
        <v>15</v>
      </c>
      <c r="D272">
        <f>Schools!FH6</f>
        <v>95.03</v>
      </c>
      <c r="E272">
        <f>Schools!FI6</f>
        <v>95.05</v>
      </c>
      <c r="F272">
        <f>Schools!FJ6</f>
        <v>95.06</v>
      </c>
      <c r="G272">
        <f>Schools!FK6</f>
        <v>94.02</v>
      </c>
      <c r="H272">
        <f>Schools!FL6</f>
        <v>379.15999999999997</v>
      </c>
    </row>
    <row r="273" spans="8:9" ht="15.75">
      <c r="H273" s="5">
        <f>SUM(H271:H272)</f>
        <v>765.25</v>
      </c>
      <c r="I273" s="5">
        <v>4</v>
      </c>
    </row>
    <row r="274" spans="2:8" ht="15.75">
      <c r="B274" t="str">
        <f>Schools!FF4</f>
        <v>Hugo Donovan</v>
      </c>
      <c r="C274">
        <f>Schools!FG4</f>
        <v>16</v>
      </c>
      <c r="D274">
        <f>Schools!FH4</f>
        <v>96.03</v>
      </c>
      <c r="E274">
        <f>Schools!FI4</f>
        <v>94.03</v>
      </c>
      <c r="F274">
        <f>Schools!FJ4</f>
        <v>94.01</v>
      </c>
      <c r="G274">
        <f>Schools!FK4</f>
        <v>94.02</v>
      </c>
      <c r="H274">
        <f>Schools!FL4</f>
        <v>378.09</v>
      </c>
    </row>
    <row r="275" spans="2:8" ht="15.75">
      <c r="B275" t="str">
        <f>Schools!FF7</f>
        <v>Alfred Bennett-Wallis</v>
      </c>
      <c r="C275">
        <f>Schools!FG7</f>
        <v>15</v>
      </c>
      <c r="D275">
        <f>Schools!FH7</f>
        <v>94.03</v>
      </c>
      <c r="E275">
        <f>Schools!FI7</f>
        <v>94.05</v>
      </c>
      <c r="F275">
        <f>Schools!FJ7</f>
        <v>98.06</v>
      </c>
      <c r="G275">
        <f>Schools!FK7</f>
        <v>94.04</v>
      </c>
      <c r="H275">
        <f>Schools!FL7</f>
        <v>380.18</v>
      </c>
    </row>
    <row r="276" spans="8:9" ht="15.75">
      <c r="H276" s="5">
        <f>SUM(H274:H275)</f>
        <v>758.27</v>
      </c>
      <c r="I276" s="5">
        <v>8</v>
      </c>
    </row>
    <row r="277" spans="2:8" ht="15.75">
      <c r="B277" t="str">
        <f>Schools!FF5</f>
        <v>Alex Nixon</v>
      </c>
      <c r="C277">
        <f>Schools!FG5</f>
        <v>17</v>
      </c>
      <c r="D277">
        <f>Schools!FH5</f>
        <v>91.01</v>
      </c>
      <c r="E277">
        <f>Schools!FI5</f>
        <v>96.04</v>
      </c>
      <c r="F277">
        <f>Schools!FJ5</f>
        <v>92.03</v>
      </c>
      <c r="G277">
        <f>Schools!FK5</f>
        <v>100.04</v>
      </c>
      <c r="H277">
        <f>Schools!FL5</f>
        <v>379.12000000000006</v>
      </c>
    </row>
    <row r="278" spans="2:8" ht="15.75">
      <c r="B278" t="str">
        <f>Schools!FF8</f>
        <v>James Taylor</v>
      </c>
      <c r="C278">
        <f>Schools!FG8</f>
        <v>15</v>
      </c>
      <c r="D278">
        <f>Schools!FH8</f>
        <v>94.04</v>
      </c>
      <c r="E278">
        <f>Schools!FI8</f>
        <v>90.01</v>
      </c>
      <c r="F278">
        <f>Schools!FJ8</f>
        <v>94.03</v>
      </c>
      <c r="G278">
        <f>Schools!FK8</f>
        <v>93.03</v>
      </c>
      <c r="H278">
        <f>Schools!FL8</f>
        <v>371.11</v>
      </c>
    </row>
    <row r="279" spans="8:9" ht="15.75">
      <c r="H279" s="5">
        <f>SUM(H277:H278)</f>
        <v>750.23</v>
      </c>
      <c r="I279" s="5">
        <v>27</v>
      </c>
    </row>
    <row r="280" spans="2:8" ht="15.75">
      <c r="B280" t="str">
        <f>Schools!FF14</f>
        <v>Katie Hines</v>
      </c>
      <c r="C280">
        <f>Schools!FG14</f>
        <v>14</v>
      </c>
      <c r="D280">
        <f>Schools!FH14</f>
        <v>90.01</v>
      </c>
      <c r="E280">
        <f>Schools!FI14</f>
        <v>87.01</v>
      </c>
      <c r="F280">
        <f>Schools!FJ14</f>
        <v>86.01</v>
      </c>
      <c r="G280">
        <f>Schools!FK14</f>
        <v>91.03</v>
      </c>
      <c r="H280">
        <f>Schools!FL14</f>
        <v>354.06000000000006</v>
      </c>
    </row>
    <row r="281" spans="2:8" ht="15.75">
      <c r="B281" t="str">
        <f>Schools!FF13</f>
        <v>Max Garrood</v>
      </c>
      <c r="C281">
        <f>Schools!FG13</f>
        <v>14</v>
      </c>
      <c r="D281">
        <f>Schools!FH13</f>
        <v>92.01</v>
      </c>
      <c r="E281">
        <f>Schools!FI13</f>
        <v>94.03</v>
      </c>
      <c r="F281">
        <f>Schools!FJ13</f>
        <v>88</v>
      </c>
      <c r="G281">
        <f>Schools!FK13</f>
        <v>92</v>
      </c>
      <c r="H281">
        <f>Schools!FL13</f>
        <v>366.04</v>
      </c>
    </row>
    <row r="282" spans="8:9" ht="15.75">
      <c r="H282" s="5">
        <f>SUM(H280:H281)</f>
        <v>720.1000000000001</v>
      </c>
      <c r="I282" s="5">
        <v>57</v>
      </c>
    </row>
    <row r="283" spans="2:8" ht="15.75">
      <c r="B283" t="str">
        <f>Schools!FF11</f>
        <v>Annabel Morriss</v>
      </c>
      <c r="C283">
        <f>Schools!FG11</f>
        <v>14</v>
      </c>
      <c r="D283">
        <f>Schools!FH11</f>
        <v>92.03</v>
      </c>
      <c r="E283">
        <f>Schools!FI11</f>
        <v>89.02</v>
      </c>
      <c r="F283">
        <f>Schools!FJ11</f>
        <v>90.01</v>
      </c>
      <c r="G283">
        <f>Schools!FK11</f>
        <v>89.01</v>
      </c>
      <c r="H283">
        <f>Schools!FL11</f>
        <v>360.07</v>
      </c>
    </row>
    <row r="284" spans="2:8" ht="15.75">
      <c r="B284" t="str">
        <f>Schools!FF12</f>
        <v>Edu Serra Scott</v>
      </c>
      <c r="C284">
        <f>Schools!FG12</f>
        <v>15</v>
      </c>
      <c r="D284">
        <f>Schools!FH12</f>
        <v>90</v>
      </c>
      <c r="E284">
        <f>Schools!FI12</f>
        <v>88</v>
      </c>
      <c r="F284">
        <f>Schools!FJ12</f>
        <v>91.02</v>
      </c>
      <c r="G284">
        <f>Schools!FK12</f>
        <v>87.01</v>
      </c>
      <c r="H284">
        <f>Schools!FL12</f>
        <v>356.03</v>
      </c>
    </row>
    <row r="285" spans="8:9" ht="16.5" thickBot="1">
      <c r="H285" s="5">
        <f>SUM(H283:H284)</f>
        <v>716.0999999999999</v>
      </c>
      <c r="I285" s="5">
        <v>65</v>
      </c>
    </row>
    <row r="286" spans="2:8" ht="17.25" thickBot="1" thickTop="1">
      <c r="B286" s="13" t="s">
        <v>136</v>
      </c>
      <c r="C286" s="14" t="s">
        <v>1</v>
      </c>
      <c r="D286" s="14" t="s">
        <v>2</v>
      </c>
      <c r="E286" s="14" t="s">
        <v>3</v>
      </c>
      <c r="F286" s="14" t="s">
        <v>4</v>
      </c>
      <c r="G286" s="14" t="s">
        <v>5</v>
      </c>
      <c r="H286" s="14" t="s">
        <v>6</v>
      </c>
    </row>
    <row r="287" spans="2:8" ht="16.5" thickTop="1">
      <c r="B287" t="str">
        <f>Schools!CL3</f>
        <v>O Bunchanan</v>
      </c>
      <c r="C287">
        <f>Schools!CM3</f>
        <v>16</v>
      </c>
      <c r="D287">
        <f>Schools!CN3</f>
        <v>91.01</v>
      </c>
      <c r="E287">
        <f>Schools!CO3</f>
        <v>94.04</v>
      </c>
      <c r="F287">
        <f>Schools!CP3</f>
        <v>93.01</v>
      </c>
      <c r="G287">
        <f>Schools!CQ3</f>
        <v>95.02</v>
      </c>
      <c r="H287">
        <f>Schools!CR3</f>
        <v>373.08</v>
      </c>
    </row>
    <row r="288" spans="2:8" ht="15.75">
      <c r="B288" t="str">
        <f>Schools!CL5</f>
        <v>H Bull</v>
      </c>
      <c r="C288">
        <f>Schools!CM5</f>
        <v>15</v>
      </c>
      <c r="D288">
        <f>Schools!CN5</f>
        <v>85.01</v>
      </c>
      <c r="E288">
        <f>Schools!CO5</f>
        <v>85.01</v>
      </c>
      <c r="F288">
        <f>Schools!CP5</f>
        <v>89</v>
      </c>
      <c r="G288">
        <f>Schools!CQ5</f>
        <v>88.01</v>
      </c>
      <c r="H288">
        <f>Schools!CR5</f>
        <v>347.03</v>
      </c>
    </row>
    <row r="289" spans="8:9" ht="15.75">
      <c r="H289" s="5">
        <f>SUM(H287:H288)</f>
        <v>720.1099999999999</v>
      </c>
      <c r="I289" s="5">
        <v>56</v>
      </c>
    </row>
    <row r="290" spans="2:8" ht="15.75">
      <c r="B290" t="str">
        <f>Schools!CL4</f>
        <v>L Townshend</v>
      </c>
      <c r="C290">
        <f>Schools!CM4</f>
        <v>16</v>
      </c>
      <c r="D290">
        <f>Schools!CN4</f>
        <v>89</v>
      </c>
      <c r="E290">
        <f>Schools!CO4</f>
        <v>92.03</v>
      </c>
      <c r="F290">
        <f>Schools!CP4</f>
        <v>87.01</v>
      </c>
      <c r="G290">
        <f>Schools!CQ4</f>
        <v>97.03</v>
      </c>
      <c r="H290">
        <f>Schools!CR4</f>
        <v>365.07000000000005</v>
      </c>
    </row>
    <row r="291" spans="2:8" ht="15.75">
      <c r="B291" t="str">
        <f>Schools!CL6</f>
        <v>A Davis</v>
      </c>
      <c r="C291">
        <f>Schools!CM6</f>
        <v>15</v>
      </c>
      <c r="D291">
        <f>Schools!CN6</f>
        <v>91.01</v>
      </c>
      <c r="E291">
        <f>Schools!CO6</f>
        <v>93.02</v>
      </c>
      <c r="F291">
        <f>Schools!CP6</f>
        <v>87.01</v>
      </c>
      <c r="G291">
        <f>Schools!CQ6</f>
        <v>91.04</v>
      </c>
      <c r="H291">
        <f>Schools!CR6</f>
        <v>362.08000000000004</v>
      </c>
    </row>
    <row r="292" spans="8:9" ht="15.75">
      <c r="H292" s="5">
        <f>SUM(H290:H291)</f>
        <v>727.1500000000001</v>
      </c>
      <c r="I292" s="5">
        <v>48</v>
      </c>
    </row>
    <row r="293" spans="2:8" ht="15.75">
      <c r="B293" t="str">
        <f>Schools!CL7</f>
        <v>J Ward</v>
      </c>
      <c r="C293">
        <f>Schools!CM7</f>
        <v>14</v>
      </c>
      <c r="D293">
        <f>Schools!CN7</f>
        <v>67</v>
      </c>
      <c r="E293">
        <f>Schools!CO7</f>
        <v>80</v>
      </c>
      <c r="F293">
        <f>Schools!CP7</f>
        <v>71.01</v>
      </c>
      <c r="G293">
        <f>Schools!CQ7</f>
        <v>74.01</v>
      </c>
      <c r="H293">
        <f>Schools!CR7</f>
        <v>292.02</v>
      </c>
    </row>
    <row r="294" spans="2:8" ht="15.75">
      <c r="B294" t="str">
        <f>Schools!CL9</f>
        <v>Lewington N</v>
      </c>
      <c r="C294">
        <f>Schools!CM9</f>
        <v>15</v>
      </c>
      <c r="D294">
        <f>Schools!CN9</f>
        <v>86.01</v>
      </c>
      <c r="E294">
        <f>Schools!CO9</f>
        <v>86.01</v>
      </c>
      <c r="F294">
        <f>Schools!CP9</f>
        <v>90.02</v>
      </c>
      <c r="G294">
        <f>Schools!CQ9</f>
        <v>86.01</v>
      </c>
      <c r="H294">
        <f>Schools!CR9</f>
        <v>348.05</v>
      </c>
    </row>
    <row r="295" spans="8:9" ht="15.75">
      <c r="H295" s="5">
        <f>SUM(H293:H294)</f>
        <v>640.0699999999999</v>
      </c>
      <c r="I295" s="5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17"/>
  <sheetViews>
    <sheetView zoomScalePageLayoutView="0" workbookViewId="0" topLeftCell="D1">
      <selection activeCell="I221" sqref="I221"/>
    </sheetView>
  </sheetViews>
  <sheetFormatPr defaultColWidth="11.00390625" defaultRowHeight="15.75"/>
  <cols>
    <col min="2" max="2" width="24.625" style="0" customWidth="1"/>
    <col min="9" max="9" width="11.00390625" style="5" customWidth="1"/>
    <col min="13" max="13" width="14.00390625" style="0" customWidth="1"/>
  </cols>
  <sheetData>
    <row r="1" ht="16.5" thickBot="1"/>
    <row r="2" spans="2:9" ht="17.25" thickBot="1" thickTop="1">
      <c r="B2" s="13" t="s">
        <v>232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1" t="s">
        <v>238</v>
      </c>
    </row>
    <row r="3" spans="2:14" ht="16.5" thickTop="1">
      <c r="B3" t="str">
        <f>Schools!B5</f>
        <v>James Hollingdale</v>
      </c>
      <c r="C3">
        <f>Schools!C5</f>
        <v>17</v>
      </c>
      <c r="D3">
        <f>Schools!D5</f>
        <v>93.02</v>
      </c>
      <c r="E3">
        <f>Schools!E5</f>
        <v>96.03</v>
      </c>
      <c r="F3">
        <f>Schools!F5</f>
        <v>95.03</v>
      </c>
      <c r="G3">
        <f>Schools!G5</f>
        <v>94.01</v>
      </c>
      <c r="H3">
        <f>Schools!H5</f>
        <v>378.09000000000003</v>
      </c>
      <c r="L3">
        <v>1</v>
      </c>
      <c r="M3" t="s">
        <v>272</v>
      </c>
      <c r="N3" s="9">
        <v>1526.4</v>
      </c>
    </row>
    <row r="4" spans="2:14" ht="15.75">
      <c r="B4" t="str">
        <f>Schools!B14</f>
        <v>Rayyan Islam</v>
      </c>
      <c r="C4">
        <f>Schools!C14</f>
        <v>16</v>
      </c>
      <c r="D4">
        <f>Schools!D14</f>
        <v>96.03</v>
      </c>
      <c r="E4">
        <f>Schools!E14</f>
        <v>94.01</v>
      </c>
      <c r="F4">
        <f>Schools!F14</f>
        <v>90.01</v>
      </c>
      <c r="G4">
        <f>Schools!G14</f>
        <v>97.04</v>
      </c>
      <c r="H4">
        <f>Schools!H14</f>
        <v>377.09000000000003</v>
      </c>
      <c r="L4">
        <f>L3+1</f>
        <v>2</v>
      </c>
      <c r="M4" t="s">
        <v>274</v>
      </c>
      <c r="N4">
        <v>1523.52</v>
      </c>
    </row>
    <row r="5" spans="2:14" ht="15.75">
      <c r="B5" t="str">
        <f>Schools!B3</f>
        <v>Jemima Hince</v>
      </c>
      <c r="C5">
        <f>Schools!C3</f>
        <v>16</v>
      </c>
      <c r="D5">
        <f>Schools!D3</f>
        <v>93.03</v>
      </c>
      <c r="E5">
        <f>Schools!E3</f>
        <v>97.02</v>
      </c>
      <c r="F5">
        <f>Schools!F3</f>
        <v>94</v>
      </c>
      <c r="G5">
        <f>Schools!G3</f>
        <v>98.04</v>
      </c>
      <c r="H5">
        <f>Schools!H3</f>
        <v>382.09000000000003</v>
      </c>
      <c r="L5">
        <f aca="true" t="shared" si="0" ref="L5:L41">L4+1</f>
        <v>3</v>
      </c>
      <c r="M5" t="s">
        <v>311</v>
      </c>
      <c r="N5">
        <v>1517.46</v>
      </c>
    </row>
    <row r="6" spans="2:14" ht="15.75">
      <c r="B6" t="str">
        <f>Schools!B7</f>
        <v>Robbie Murray</v>
      </c>
      <c r="C6">
        <f>Schools!C7</f>
        <v>17</v>
      </c>
      <c r="D6">
        <f>Schools!D7</f>
        <v>93.02</v>
      </c>
      <c r="E6">
        <f>Schools!E7</f>
        <v>97.03</v>
      </c>
      <c r="F6">
        <f>Schools!F7</f>
        <v>98.04</v>
      </c>
      <c r="G6">
        <f>Schools!G7</f>
        <v>90.01</v>
      </c>
      <c r="H6" s="9">
        <f>Schools!H7</f>
        <v>378.1</v>
      </c>
      <c r="L6">
        <f t="shared" si="0"/>
        <v>4</v>
      </c>
      <c r="M6" t="s">
        <v>242</v>
      </c>
      <c r="N6">
        <v>1515.45</v>
      </c>
    </row>
    <row r="7" spans="8:14" ht="15.75">
      <c r="H7" s="5">
        <f>SUM(H3:H6)</f>
        <v>1515.37</v>
      </c>
      <c r="I7" s="5">
        <v>5</v>
      </c>
      <c r="L7">
        <f t="shared" si="0"/>
        <v>5</v>
      </c>
      <c r="M7" t="s">
        <v>239</v>
      </c>
      <c r="N7">
        <v>1515.37</v>
      </c>
    </row>
    <row r="8" spans="2:14" ht="15.75">
      <c r="B8" t="str">
        <f>Schools!B4</f>
        <v>Roy Hu</v>
      </c>
      <c r="C8">
        <f>Schools!C4</f>
        <v>18</v>
      </c>
      <c r="D8">
        <f>Schools!D4</f>
        <v>91.02</v>
      </c>
      <c r="E8">
        <f>Schools!E4</f>
        <v>91.01</v>
      </c>
      <c r="F8">
        <f>Schools!F4</f>
        <v>98.04</v>
      </c>
      <c r="G8">
        <f>Schools!G4</f>
        <v>97.04</v>
      </c>
      <c r="H8">
        <f>Schools!H4</f>
        <v>377.11</v>
      </c>
      <c r="L8">
        <f t="shared" si="0"/>
        <v>6</v>
      </c>
      <c r="M8" t="s">
        <v>249</v>
      </c>
      <c r="N8">
        <v>1508.39</v>
      </c>
    </row>
    <row r="9" spans="2:14" ht="15.75">
      <c r="B9" t="str">
        <f>Schools!B6</f>
        <v>George Oakland</v>
      </c>
      <c r="C9">
        <f>Schools!C6</f>
        <v>17</v>
      </c>
      <c r="D9">
        <f>Schools!D6</f>
        <v>97.06</v>
      </c>
      <c r="E9">
        <f>Schools!E6</f>
        <v>95.01</v>
      </c>
      <c r="F9">
        <f>Schools!F6</f>
        <v>98.03</v>
      </c>
      <c r="G9">
        <f>Schools!G6</f>
        <v>87.02</v>
      </c>
      <c r="H9">
        <f>Schools!H6</f>
        <v>377.12</v>
      </c>
      <c r="L9">
        <f t="shared" si="0"/>
        <v>7</v>
      </c>
      <c r="M9" t="s">
        <v>240</v>
      </c>
      <c r="N9">
        <v>1507.46</v>
      </c>
    </row>
    <row r="10" spans="2:14" ht="15.75">
      <c r="B10" t="str">
        <f>Schools!B18</f>
        <v>Lucian Bennett</v>
      </c>
      <c r="C10">
        <f>Schools!C18</f>
        <v>15</v>
      </c>
      <c r="D10">
        <f>Schools!D18</f>
        <v>96.04</v>
      </c>
      <c r="E10">
        <f>Schools!E18</f>
        <v>90.01</v>
      </c>
      <c r="F10">
        <f>Schools!F18</f>
        <v>96.04</v>
      </c>
      <c r="G10">
        <f>Schools!G18</f>
        <v>95.05</v>
      </c>
      <c r="H10">
        <f>Schools!H18</f>
        <v>377.14000000000004</v>
      </c>
      <c r="L10">
        <f t="shared" si="0"/>
        <v>8</v>
      </c>
      <c r="M10" t="s">
        <v>258</v>
      </c>
      <c r="N10" s="9">
        <v>1505.4</v>
      </c>
    </row>
    <row r="11" spans="2:14" ht="15.75">
      <c r="B11" t="str">
        <f>Schools!B19</f>
        <v>Oscar Farrell</v>
      </c>
      <c r="C11">
        <f>Schools!C19</f>
        <v>15</v>
      </c>
      <c r="D11">
        <f>Schools!D19</f>
        <v>95.04</v>
      </c>
      <c r="E11">
        <f>Schools!E19</f>
        <v>95.01</v>
      </c>
      <c r="F11">
        <f>Schools!F19</f>
        <v>92.02</v>
      </c>
      <c r="G11">
        <f>Schools!G19</f>
        <v>94.02</v>
      </c>
      <c r="H11">
        <f>Schools!H19</f>
        <v>376.09</v>
      </c>
      <c r="L11">
        <f t="shared" si="0"/>
        <v>9</v>
      </c>
      <c r="M11" t="s">
        <v>244</v>
      </c>
      <c r="N11">
        <v>1504.39</v>
      </c>
    </row>
    <row r="12" spans="8:14" ht="15.75">
      <c r="H12" s="5">
        <f>SUM(H8:H11)</f>
        <v>1507.46</v>
      </c>
      <c r="I12" s="5">
        <v>7</v>
      </c>
      <c r="L12">
        <f t="shared" si="0"/>
        <v>10</v>
      </c>
      <c r="M12" t="s">
        <v>250</v>
      </c>
      <c r="N12" s="9">
        <v>1503.4</v>
      </c>
    </row>
    <row r="13" spans="2:14" ht="15.75">
      <c r="B13" t="str">
        <f>Schools!B11</f>
        <v>Chris Voncheck</v>
      </c>
      <c r="C13">
        <f>Schools!C11</f>
        <v>17</v>
      </c>
      <c r="D13">
        <f>Schools!D11</f>
        <v>95.03</v>
      </c>
      <c r="E13">
        <f>Schools!E11</f>
        <v>94.03</v>
      </c>
      <c r="F13">
        <f>Schools!F11</f>
        <v>91.01</v>
      </c>
      <c r="G13">
        <f>Schools!G11</f>
        <v>96.02</v>
      </c>
      <c r="H13">
        <f>Schools!H11</f>
        <v>376.09</v>
      </c>
      <c r="L13">
        <f t="shared" si="0"/>
        <v>11</v>
      </c>
      <c r="M13" t="s">
        <v>257</v>
      </c>
      <c r="N13">
        <v>1500.37</v>
      </c>
    </row>
    <row r="14" spans="2:14" ht="15.75">
      <c r="B14" t="str">
        <f>Schools!B15</f>
        <v>Adrian Vitart</v>
      </c>
      <c r="C14">
        <f>Schools!C15</f>
        <v>16</v>
      </c>
      <c r="D14">
        <f>Schools!D15</f>
        <v>93.02</v>
      </c>
      <c r="E14">
        <f>Schools!E15</f>
        <v>96.02</v>
      </c>
      <c r="F14">
        <f>Schools!F15</f>
        <v>93.01</v>
      </c>
      <c r="G14">
        <f>Schools!G15</f>
        <v>93.01</v>
      </c>
      <c r="H14">
        <f>Schools!H15</f>
        <v>375.06</v>
      </c>
      <c r="L14">
        <f t="shared" si="0"/>
        <v>12</v>
      </c>
      <c r="M14" t="s">
        <v>241</v>
      </c>
      <c r="N14">
        <v>1500.31</v>
      </c>
    </row>
    <row r="15" spans="2:14" ht="15.75">
      <c r="B15" t="str">
        <f>Schools!B13</f>
        <v>Ed Atkins</v>
      </c>
      <c r="C15">
        <f>Schools!C13</f>
        <v>16</v>
      </c>
      <c r="D15">
        <f>Schools!D13</f>
        <v>96.03</v>
      </c>
      <c r="E15">
        <f>Schools!E13</f>
        <v>95.04</v>
      </c>
      <c r="F15">
        <f>Schools!F13</f>
        <v>91.01</v>
      </c>
      <c r="G15">
        <f>Schools!G13</f>
        <v>94.03</v>
      </c>
      <c r="H15">
        <f>Schools!H13</f>
        <v>376.11</v>
      </c>
      <c r="L15">
        <f t="shared" si="0"/>
        <v>13</v>
      </c>
      <c r="M15" t="s">
        <v>262</v>
      </c>
      <c r="N15">
        <v>1498.33</v>
      </c>
    </row>
    <row r="16" spans="2:14" ht="15.75">
      <c r="B16" t="str">
        <f>Schools!B17</f>
        <v>Will Sheng</v>
      </c>
      <c r="C16">
        <f>Schools!C17</f>
        <v>15</v>
      </c>
      <c r="D16">
        <f>Schools!D17</f>
        <v>92.02</v>
      </c>
      <c r="E16">
        <f>Schools!E17</f>
        <v>96.01</v>
      </c>
      <c r="F16">
        <f>Schools!F17</f>
        <v>95.01</v>
      </c>
      <c r="G16">
        <f>Schools!G17</f>
        <v>90.01</v>
      </c>
      <c r="H16">
        <f>Schools!H17</f>
        <v>373.05</v>
      </c>
      <c r="L16">
        <f t="shared" si="0"/>
        <v>14</v>
      </c>
      <c r="M16" t="s">
        <v>266</v>
      </c>
      <c r="N16">
        <v>1480.31</v>
      </c>
    </row>
    <row r="17" spans="8:14" ht="15.75">
      <c r="H17" s="5">
        <f>SUM(H13:H16)</f>
        <v>1500.31</v>
      </c>
      <c r="I17" s="5">
        <v>12</v>
      </c>
      <c r="L17">
        <f t="shared" si="0"/>
        <v>15</v>
      </c>
      <c r="M17" t="s">
        <v>313</v>
      </c>
      <c r="N17">
        <v>1479.41</v>
      </c>
    </row>
    <row r="18" spans="2:14" ht="15.75">
      <c r="B18" t="str">
        <f>Schools!B10</f>
        <v>Sam Mason</v>
      </c>
      <c r="C18">
        <f>Schools!C10</f>
        <v>17</v>
      </c>
      <c r="D18">
        <f>Schools!D10</f>
        <v>94.02</v>
      </c>
      <c r="E18">
        <f>Schools!E10</f>
        <v>94.02</v>
      </c>
      <c r="F18">
        <f>Schools!F10</f>
        <v>95.03</v>
      </c>
      <c r="G18">
        <f>Schools!G10</f>
        <v>97.03</v>
      </c>
      <c r="H18" s="9">
        <f>Schools!H10</f>
        <v>380.1</v>
      </c>
      <c r="L18">
        <f t="shared" si="0"/>
        <v>16</v>
      </c>
      <c r="M18" t="s">
        <v>275</v>
      </c>
      <c r="N18">
        <v>1470.33</v>
      </c>
    </row>
    <row r="19" spans="2:14" ht="15.75">
      <c r="B19" t="str">
        <f>Schools!B24</f>
        <v>Sophie Hodge</v>
      </c>
      <c r="C19">
        <f>Schools!C24</f>
        <v>13</v>
      </c>
      <c r="D19">
        <f>Schools!D24</f>
        <v>92.02</v>
      </c>
      <c r="E19">
        <f>Schools!E24</f>
        <v>96.03</v>
      </c>
      <c r="F19">
        <f>Schools!F24</f>
        <v>97.05</v>
      </c>
      <c r="G19">
        <f>Schools!G24</f>
        <v>93.02</v>
      </c>
      <c r="H19">
        <f>Schools!H24</f>
        <v>378.12</v>
      </c>
      <c r="L19">
        <f t="shared" si="0"/>
        <v>17</v>
      </c>
      <c r="M19" t="s">
        <v>271</v>
      </c>
      <c r="N19">
        <v>1468.23</v>
      </c>
    </row>
    <row r="20" spans="2:14" ht="15.75">
      <c r="B20" t="str">
        <f>Schools!B27</f>
        <v>Josh Hogan</v>
      </c>
      <c r="C20">
        <f>Schools!C27</f>
        <v>13</v>
      </c>
      <c r="D20">
        <f>Schools!D27</f>
        <v>96.03</v>
      </c>
      <c r="E20">
        <f>Schools!E27</f>
        <v>95.02</v>
      </c>
      <c r="F20">
        <f>Schools!F27</f>
        <v>95.02</v>
      </c>
      <c r="G20">
        <f>Schools!G27</f>
        <v>93.02</v>
      </c>
      <c r="H20">
        <f>Schools!H27</f>
        <v>379.09</v>
      </c>
      <c r="L20">
        <f t="shared" si="0"/>
        <v>18</v>
      </c>
      <c r="M20" t="s">
        <v>243</v>
      </c>
      <c r="N20">
        <v>1467.28</v>
      </c>
    </row>
    <row r="21" spans="2:14" ht="15.75">
      <c r="B21" t="str">
        <f>Schools!B23</f>
        <v>Egor Vert</v>
      </c>
      <c r="C21">
        <f>Schools!C23</f>
        <v>13</v>
      </c>
      <c r="D21">
        <f>Schools!D23</f>
        <v>96.03</v>
      </c>
      <c r="E21">
        <f>Schools!E23</f>
        <v>94.04</v>
      </c>
      <c r="F21">
        <f>Schools!F23</f>
        <v>93.02</v>
      </c>
      <c r="G21">
        <f>Schools!G23</f>
        <v>95.05</v>
      </c>
      <c r="H21">
        <f>Schools!H23</f>
        <v>378.14</v>
      </c>
      <c r="L21">
        <f t="shared" si="0"/>
        <v>19</v>
      </c>
      <c r="M21" t="s">
        <v>312</v>
      </c>
      <c r="N21">
        <v>1466.35</v>
      </c>
    </row>
    <row r="22" spans="8:14" ht="16.5" thickBot="1">
      <c r="H22" s="5">
        <f>SUM(H18:H21)</f>
        <v>1515.4499999999998</v>
      </c>
      <c r="I22" s="5">
        <v>4</v>
      </c>
      <c r="L22">
        <f t="shared" si="0"/>
        <v>20</v>
      </c>
      <c r="M22" t="s">
        <v>305</v>
      </c>
      <c r="N22">
        <v>1454.28</v>
      </c>
    </row>
    <row r="23" spans="2:14" ht="17.25" thickBot="1" thickTop="1">
      <c r="B23" s="13" t="s">
        <v>233</v>
      </c>
      <c r="C23" s="14" t="s">
        <v>1</v>
      </c>
      <c r="D23" s="14" t="s">
        <v>2</v>
      </c>
      <c r="E23" s="14" t="s">
        <v>3</v>
      </c>
      <c r="F23" s="14" t="s">
        <v>4</v>
      </c>
      <c r="G23" s="14" t="s">
        <v>5</v>
      </c>
      <c r="H23" s="14" t="s">
        <v>6</v>
      </c>
      <c r="L23">
        <f t="shared" si="0"/>
        <v>21</v>
      </c>
      <c r="M23" t="s">
        <v>263</v>
      </c>
      <c r="N23">
        <v>1454.27</v>
      </c>
    </row>
    <row r="24" spans="2:14" ht="16.5" thickTop="1">
      <c r="B24" t="str">
        <f>Schools!J3</f>
        <v>Andrew Hughs</v>
      </c>
      <c r="C24">
        <f>Schools!K3</f>
        <v>17</v>
      </c>
      <c r="D24">
        <f>Schools!L3</f>
        <v>95.02</v>
      </c>
      <c r="E24">
        <f>Schools!M3</f>
        <v>89</v>
      </c>
      <c r="F24">
        <f>Schools!N3</f>
        <v>88.02</v>
      </c>
      <c r="G24">
        <f>Schools!O3</f>
        <v>90.01</v>
      </c>
      <c r="H24">
        <f>Schools!P3</f>
        <v>362.04999999999995</v>
      </c>
      <c r="L24">
        <f t="shared" si="0"/>
        <v>22</v>
      </c>
      <c r="M24" t="s">
        <v>254</v>
      </c>
      <c r="N24">
        <v>1449.24</v>
      </c>
    </row>
    <row r="25" spans="2:14" ht="15.75">
      <c r="B25" t="str">
        <f>Schools!J4</f>
        <v>Georgina Bush</v>
      </c>
      <c r="C25">
        <f>Schools!K4</f>
        <v>17</v>
      </c>
      <c r="D25">
        <f>Schools!L4</f>
        <v>97.05</v>
      </c>
      <c r="E25">
        <f>Schools!M4</f>
        <v>93.01</v>
      </c>
      <c r="F25">
        <f>Schools!N4</f>
        <v>92.02</v>
      </c>
      <c r="G25">
        <f>Schools!O4</f>
        <v>96.04</v>
      </c>
      <c r="H25">
        <f>Schools!P4</f>
        <v>378.12</v>
      </c>
      <c r="L25">
        <f t="shared" si="0"/>
        <v>23</v>
      </c>
      <c r="M25" t="s">
        <v>299</v>
      </c>
      <c r="N25">
        <v>1444.33</v>
      </c>
    </row>
    <row r="26" spans="2:14" ht="15.75">
      <c r="B26" t="str">
        <f>Schools!J5</f>
        <v>Vikram Sengupta</v>
      </c>
      <c r="C26">
        <f>Schools!K5</f>
        <v>17</v>
      </c>
      <c r="D26">
        <f>Schools!L5</f>
        <v>92.01</v>
      </c>
      <c r="E26">
        <f>Schools!M5</f>
        <v>91.01</v>
      </c>
      <c r="F26">
        <f>Schools!N5</f>
        <v>95.02</v>
      </c>
      <c r="G26">
        <f>Schools!O5</f>
        <v>92.02</v>
      </c>
      <c r="H26">
        <f>Schools!P5</f>
        <v>370.06</v>
      </c>
      <c r="L26">
        <f t="shared" si="0"/>
        <v>24</v>
      </c>
      <c r="M26" t="s">
        <v>273</v>
      </c>
      <c r="N26" s="9">
        <v>1440.2</v>
      </c>
    </row>
    <row r="27" spans="2:14" ht="15.75">
      <c r="B27" t="str">
        <f>Schools!J10</f>
        <v>Trinny Duncan</v>
      </c>
      <c r="C27">
        <f>Schools!K10</f>
        <v>15</v>
      </c>
      <c r="D27">
        <f>Schools!L10</f>
        <v>88.01</v>
      </c>
      <c r="E27">
        <f>Schools!M10</f>
        <v>91.01</v>
      </c>
      <c r="F27">
        <f>Schools!N10</f>
        <v>91.03</v>
      </c>
      <c r="G27">
        <f>Schools!O10</f>
        <v>87</v>
      </c>
      <c r="H27">
        <f>Schools!P10</f>
        <v>357.05</v>
      </c>
      <c r="L27">
        <f t="shared" si="0"/>
        <v>25</v>
      </c>
      <c r="M27" t="s">
        <v>290</v>
      </c>
      <c r="N27">
        <v>1440.19</v>
      </c>
    </row>
    <row r="28" spans="8:14" ht="15.75">
      <c r="H28" s="5">
        <f>SUM(H24:H27)</f>
        <v>1467.28</v>
      </c>
      <c r="I28" s="5">
        <v>18</v>
      </c>
      <c r="L28">
        <f t="shared" si="0"/>
        <v>26</v>
      </c>
      <c r="M28" t="s">
        <v>253</v>
      </c>
      <c r="N28">
        <v>1437.22</v>
      </c>
    </row>
    <row r="29" spans="2:14" ht="15.75">
      <c r="B29" t="str">
        <f>Schools!J6</f>
        <v>Sasha Karabasova</v>
      </c>
      <c r="C29">
        <f>Schools!K6</f>
        <v>16</v>
      </c>
      <c r="D29">
        <f>Schools!L6</f>
        <v>97.01</v>
      </c>
      <c r="E29">
        <f>Schools!M6</f>
        <v>93.01</v>
      </c>
      <c r="F29">
        <f>Schools!N6</f>
        <v>94.02</v>
      </c>
      <c r="G29">
        <f>Schools!O6</f>
        <v>94.02</v>
      </c>
      <c r="H29">
        <f>Schools!P6</f>
        <v>378.06</v>
      </c>
      <c r="L29">
        <f t="shared" si="0"/>
        <v>27</v>
      </c>
      <c r="M29" t="s">
        <v>256</v>
      </c>
      <c r="N29">
        <v>1436.31</v>
      </c>
    </row>
    <row r="30" spans="2:14" ht="15.75">
      <c r="B30" t="str">
        <f>Schools!J7</f>
        <v>Lydia Balon</v>
      </c>
      <c r="C30">
        <f>Schools!K7</f>
        <v>16</v>
      </c>
      <c r="D30">
        <f>Schools!L7</f>
        <v>90</v>
      </c>
      <c r="E30">
        <f>Schools!M7</f>
        <v>94.04</v>
      </c>
      <c r="F30">
        <f>Schools!N7</f>
        <v>93.01</v>
      </c>
      <c r="G30">
        <f>Schools!O7</f>
        <v>88.01</v>
      </c>
      <c r="H30">
        <f>Schools!P7</f>
        <v>365.06</v>
      </c>
      <c r="L30">
        <f t="shared" si="0"/>
        <v>28</v>
      </c>
      <c r="M30" t="s">
        <v>306</v>
      </c>
      <c r="N30">
        <v>1436.25</v>
      </c>
    </row>
    <row r="31" spans="2:14" ht="15.75">
      <c r="B31" t="str">
        <f>Schools!J11</f>
        <v>Tisa Manandhar</v>
      </c>
      <c r="C31">
        <f>Schools!K11</f>
        <v>15</v>
      </c>
      <c r="D31">
        <f>Schools!L11</f>
        <v>96.05</v>
      </c>
      <c r="E31">
        <f>Schools!M11</f>
        <v>97.05</v>
      </c>
      <c r="F31">
        <f>Schools!N11</f>
        <v>92.02</v>
      </c>
      <c r="G31">
        <f>Schools!O11</f>
        <v>97.04</v>
      </c>
      <c r="H31">
        <f>Schools!P11</f>
        <v>382.16</v>
      </c>
      <c r="L31">
        <f t="shared" si="0"/>
        <v>29</v>
      </c>
      <c r="M31" t="s">
        <v>286</v>
      </c>
      <c r="N31">
        <v>1435.25</v>
      </c>
    </row>
    <row r="32" spans="2:14" ht="15.75">
      <c r="B32" t="str">
        <f>Schools!J12</f>
        <v>Arushi Mandal</v>
      </c>
      <c r="C32">
        <f>Schools!K12</f>
        <v>15</v>
      </c>
      <c r="D32">
        <f>Schools!L12</f>
        <v>97.04</v>
      </c>
      <c r="E32">
        <f>Schools!M12</f>
        <v>94.02</v>
      </c>
      <c r="F32">
        <f>Schools!N12</f>
        <v>97.04</v>
      </c>
      <c r="G32">
        <f>Schools!O12</f>
        <v>91.01</v>
      </c>
      <c r="H32">
        <f>Schools!P12</f>
        <v>379.11</v>
      </c>
      <c r="L32">
        <f t="shared" si="0"/>
        <v>30</v>
      </c>
      <c r="M32" t="s">
        <v>260</v>
      </c>
      <c r="N32">
        <v>1430.24</v>
      </c>
    </row>
    <row r="33" spans="8:14" ht="15.75">
      <c r="H33" s="5">
        <f>SUM(H29:H32)</f>
        <v>1504.3899999999999</v>
      </c>
      <c r="I33" s="5">
        <v>9</v>
      </c>
      <c r="L33">
        <f t="shared" si="0"/>
        <v>31</v>
      </c>
      <c r="M33" t="s">
        <v>255</v>
      </c>
      <c r="N33">
        <v>1427.17</v>
      </c>
    </row>
    <row r="34" spans="2:14" ht="15.75">
      <c r="B34" t="str">
        <f>Schools!J14</f>
        <v>Millie Reynolds</v>
      </c>
      <c r="C34">
        <f>Schools!K14</f>
        <v>15</v>
      </c>
      <c r="D34">
        <f>Schools!L14</f>
        <v>91.01</v>
      </c>
      <c r="E34">
        <f>Schools!M14</f>
        <v>91.02</v>
      </c>
      <c r="F34">
        <f>Schools!N14</f>
        <v>86</v>
      </c>
      <c r="G34">
        <f>Schools!O14</f>
        <v>86</v>
      </c>
      <c r="H34">
        <f>Schools!P14</f>
        <v>354.03</v>
      </c>
      <c r="L34">
        <f t="shared" si="0"/>
        <v>32</v>
      </c>
      <c r="M34" t="s">
        <v>245</v>
      </c>
      <c r="N34">
        <v>1420.12</v>
      </c>
    </row>
    <row r="35" spans="2:14" ht="15.75">
      <c r="B35" t="str">
        <f>Schools!J15</f>
        <v>Sophie Edwards</v>
      </c>
      <c r="C35">
        <f>Schools!K15</f>
        <v>15</v>
      </c>
      <c r="D35">
        <f>Schools!L15</f>
        <v>88</v>
      </c>
      <c r="E35">
        <f>Schools!M15</f>
        <v>88</v>
      </c>
      <c r="F35">
        <f>Schools!N15</f>
        <v>87.01</v>
      </c>
      <c r="G35">
        <f>Schools!O15</f>
        <v>81</v>
      </c>
      <c r="H35">
        <f>Schools!P15</f>
        <v>344.01</v>
      </c>
      <c r="L35">
        <f t="shared" si="0"/>
        <v>33</v>
      </c>
      <c r="M35" t="s">
        <v>267</v>
      </c>
      <c r="N35">
        <v>1418.18</v>
      </c>
    </row>
    <row r="36" spans="2:14" ht="15.75">
      <c r="B36" t="str">
        <f>Schools!J16</f>
        <v>Iona Woods</v>
      </c>
      <c r="C36">
        <f>Schools!K16</f>
        <v>15</v>
      </c>
      <c r="D36">
        <f>Schools!L16</f>
        <v>89</v>
      </c>
      <c r="E36">
        <f>Schools!M16</f>
        <v>92.01</v>
      </c>
      <c r="F36">
        <f>Schools!N16</f>
        <v>94</v>
      </c>
      <c r="G36">
        <f>Schools!O16</f>
        <v>89.03</v>
      </c>
      <c r="H36">
        <f>Schools!P16</f>
        <v>364.03999999999996</v>
      </c>
      <c r="L36">
        <f t="shared" si="0"/>
        <v>34</v>
      </c>
      <c r="M36" t="s">
        <v>251</v>
      </c>
      <c r="N36">
        <v>1416.17</v>
      </c>
    </row>
    <row r="37" spans="2:14" ht="15.75">
      <c r="B37" t="str">
        <f>Schools!J17</f>
        <v>Rizwaan Baig</v>
      </c>
      <c r="C37">
        <f>Schools!K17</f>
        <v>15</v>
      </c>
      <c r="D37">
        <f>Schools!L17</f>
        <v>91.02</v>
      </c>
      <c r="E37">
        <f>Schools!M17</f>
        <v>92.01</v>
      </c>
      <c r="F37">
        <f>Schools!N17</f>
        <v>90.01</v>
      </c>
      <c r="G37">
        <f>Schools!O17</f>
        <v>85</v>
      </c>
      <c r="H37">
        <f>Schools!P17</f>
        <v>358.04</v>
      </c>
      <c r="L37">
        <f t="shared" si="0"/>
        <v>35</v>
      </c>
      <c r="M37" t="s">
        <v>294</v>
      </c>
      <c r="N37">
        <v>1414.19</v>
      </c>
    </row>
    <row r="38" spans="8:14" ht="15.75">
      <c r="H38" s="5">
        <f>SUM(H34:H37)</f>
        <v>1420.12</v>
      </c>
      <c r="I38" s="5">
        <v>32</v>
      </c>
      <c r="L38">
        <f t="shared" si="0"/>
        <v>36</v>
      </c>
      <c r="M38" t="s">
        <v>247</v>
      </c>
      <c r="N38">
        <v>1372.08</v>
      </c>
    </row>
    <row r="39" spans="2:14" ht="15.75">
      <c r="B39" t="str">
        <f>Schools!J13</f>
        <v>Gabrielle Gadsby</v>
      </c>
      <c r="C39">
        <f>Schools!K13</f>
        <v>15</v>
      </c>
      <c r="D39">
        <f>Schools!L13</f>
        <v>90.01</v>
      </c>
      <c r="E39">
        <f>Schools!M13</f>
        <v>85</v>
      </c>
      <c r="F39">
        <f>Schools!N13</f>
        <v>86.01</v>
      </c>
      <c r="G39">
        <f>Schools!O13</f>
        <v>83.01</v>
      </c>
      <c r="H39">
        <f>Schools!P13</f>
        <v>344.03</v>
      </c>
      <c r="L39">
        <f t="shared" si="0"/>
        <v>37</v>
      </c>
      <c r="M39" t="s">
        <v>259</v>
      </c>
      <c r="N39">
        <v>1353.14</v>
      </c>
    </row>
    <row r="40" spans="2:14" ht="15.75">
      <c r="B40" t="str">
        <f>Schools!J19</f>
        <v>Wendy Hau</v>
      </c>
      <c r="C40">
        <f>Schools!K19</f>
        <v>14</v>
      </c>
      <c r="D40">
        <f>Schools!L19</f>
        <v>98.02</v>
      </c>
      <c r="E40">
        <f>Schools!M19</f>
        <v>94.01</v>
      </c>
      <c r="F40">
        <f>Schools!N19</f>
        <v>90.02</v>
      </c>
      <c r="G40">
        <f>Schools!O19</f>
        <v>93.02</v>
      </c>
      <c r="H40">
        <f>Schools!P19</f>
        <v>375.07</v>
      </c>
      <c r="L40">
        <f t="shared" si="0"/>
        <v>38</v>
      </c>
      <c r="M40" t="s">
        <v>264</v>
      </c>
      <c r="N40">
        <v>1321.12</v>
      </c>
    </row>
    <row r="41" spans="2:14" ht="15.75">
      <c r="B41" t="str">
        <f>Schools!J20</f>
        <v>Amy Xu</v>
      </c>
      <c r="C41">
        <f>Schools!K20</f>
        <v>14</v>
      </c>
      <c r="D41">
        <f>Schools!L20</f>
        <v>92.01</v>
      </c>
      <c r="E41">
        <f>Schools!M20</f>
        <v>94.02</v>
      </c>
      <c r="F41">
        <f>Schools!N20</f>
        <v>0</v>
      </c>
      <c r="G41">
        <f>Schools!O20</f>
        <v>0</v>
      </c>
      <c r="H41">
        <f>Schools!P20</f>
        <v>186.03</v>
      </c>
      <c r="L41">
        <f t="shared" si="0"/>
        <v>39</v>
      </c>
      <c r="M41" t="s">
        <v>246</v>
      </c>
      <c r="N41" s="9">
        <v>1277.2</v>
      </c>
    </row>
    <row r="42" spans="2:8" ht="15.75">
      <c r="B42" t="str">
        <f>Schools!J21</f>
        <v>Allesandra French</v>
      </c>
      <c r="C42">
        <f>Schools!K21</f>
        <v>14</v>
      </c>
      <c r="D42">
        <f>Schools!L21</f>
        <v>93.02</v>
      </c>
      <c r="E42">
        <f>Schools!M21</f>
        <v>97.04</v>
      </c>
      <c r="F42">
        <f>Schools!N21</f>
        <v>90</v>
      </c>
      <c r="G42">
        <f>Schools!O21</f>
        <v>92.01</v>
      </c>
      <c r="H42">
        <f>Schools!P21</f>
        <v>372.07</v>
      </c>
    </row>
    <row r="43" spans="8:9" ht="15.75">
      <c r="H43" s="5">
        <f>SUM(H39:H42)</f>
        <v>1277.1999999999998</v>
      </c>
      <c r="I43" s="5">
        <v>39</v>
      </c>
    </row>
    <row r="44" spans="2:8" ht="15.75">
      <c r="B44" t="str">
        <f>Schools!J8</f>
        <v>Anwarat Gurung</v>
      </c>
      <c r="C44">
        <f>Schools!K8</f>
        <v>16</v>
      </c>
      <c r="D44">
        <f>Schools!L8</f>
        <v>82</v>
      </c>
      <c r="E44">
        <f>Schools!M8</f>
        <v>81.02</v>
      </c>
      <c r="F44">
        <f>Schools!N8</f>
        <v>79</v>
      </c>
      <c r="G44">
        <f>Schools!O8</f>
        <v>83</v>
      </c>
      <c r="H44">
        <f>Schools!P8</f>
        <v>325.02</v>
      </c>
    </row>
    <row r="45" spans="2:8" ht="15.75">
      <c r="B45" t="str">
        <f>Schools!J18</f>
        <v>Neil Sardesai</v>
      </c>
      <c r="C45">
        <f>Schools!K18</f>
        <v>15</v>
      </c>
      <c r="D45">
        <f>Schools!L18</f>
        <v>87</v>
      </c>
      <c r="E45">
        <f>Schools!M18</f>
        <v>89.02</v>
      </c>
      <c r="F45">
        <f>Schools!N18</f>
        <v>89</v>
      </c>
      <c r="G45">
        <f>Schools!O18</f>
        <v>88</v>
      </c>
      <c r="H45">
        <f>Schools!P18</f>
        <v>353.02</v>
      </c>
    </row>
    <row r="46" spans="2:8" ht="15.75">
      <c r="B46" t="str">
        <f>Schools!J22</f>
        <v>Alex Walker</v>
      </c>
      <c r="C46">
        <f>Schools!K22</f>
        <v>14</v>
      </c>
      <c r="D46">
        <f>Schools!L22</f>
        <v>91.01</v>
      </c>
      <c r="E46">
        <f>Schools!M22</f>
        <v>87</v>
      </c>
      <c r="F46">
        <f>Schools!N22</f>
        <v>86</v>
      </c>
      <c r="G46">
        <f>Schools!O22</f>
        <v>79</v>
      </c>
      <c r="H46">
        <f>Schools!P22</f>
        <v>343.01</v>
      </c>
    </row>
    <row r="47" spans="2:8" ht="15.75">
      <c r="B47" t="str">
        <f>Schools!J9</f>
        <v>Thomas Morris</v>
      </c>
      <c r="C47">
        <f>Schools!K9</f>
        <v>16</v>
      </c>
      <c r="D47">
        <f>Schools!L9</f>
        <v>88.02</v>
      </c>
      <c r="E47">
        <f>Schools!M9</f>
        <v>91.01</v>
      </c>
      <c r="F47">
        <f>Schools!N9</f>
        <v>84</v>
      </c>
      <c r="G47">
        <f>Schools!O9</f>
        <v>88</v>
      </c>
      <c r="H47">
        <f>Schools!P9</f>
        <v>351.03</v>
      </c>
    </row>
    <row r="48" spans="8:9" ht="16.5" thickBot="1">
      <c r="H48" s="5">
        <f>SUM(H44:H47)</f>
        <v>1372.08</v>
      </c>
      <c r="I48" s="5">
        <v>36</v>
      </c>
    </row>
    <row r="49" spans="2:8" ht="17.25" thickBot="1" thickTop="1">
      <c r="B49" s="13" t="s">
        <v>53</v>
      </c>
      <c r="C49" s="14" t="s">
        <v>1</v>
      </c>
      <c r="D49" s="14" t="s">
        <v>2</v>
      </c>
      <c r="E49" s="14" t="s">
        <v>3</v>
      </c>
      <c r="F49" s="14" t="s">
        <v>4</v>
      </c>
      <c r="G49" s="14" t="s">
        <v>5</v>
      </c>
      <c r="H49" s="14" t="s">
        <v>6</v>
      </c>
    </row>
    <row r="50" spans="2:8" ht="16.5" thickTop="1">
      <c r="B50" t="str">
        <f>Schools!R3</f>
        <v>Harry Geeson</v>
      </c>
      <c r="C50">
        <f>Schools!S3</f>
        <v>17</v>
      </c>
      <c r="D50">
        <f>Schools!T3</f>
        <v>93.02</v>
      </c>
      <c r="E50">
        <f>Schools!U3</f>
        <v>94.03</v>
      </c>
      <c r="F50">
        <f>Schools!V3</f>
        <v>94.02</v>
      </c>
      <c r="G50">
        <f>Schools!W3</f>
        <v>89.01</v>
      </c>
      <c r="H50">
        <f>Schools!X3</f>
        <v>370.08</v>
      </c>
    </row>
    <row r="51" spans="2:8" ht="15.75">
      <c r="B51" t="str">
        <f>Schools!R4</f>
        <v>Leo Whitfield</v>
      </c>
      <c r="C51">
        <f>Schools!S4</f>
        <v>17</v>
      </c>
      <c r="D51">
        <f>Schools!T4</f>
        <v>91.02</v>
      </c>
      <c r="E51">
        <f>Schools!U4</f>
        <v>94.02</v>
      </c>
      <c r="F51">
        <f>Schools!V4</f>
        <v>89.02</v>
      </c>
      <c r="G51">
        <f>Schools!W4</f>
        <v>94.01</v>
      </c>
      <c r="H51">
        <f>Schools!X4</f>
        <v>368.07</v>
      </c>
    </row>
    <row r="52" spans="2:8" ht="15.75">
      <c r="B52" t="str">
        <f>Schools!R5</f>
        <v>Iris Guo</v>
      </c>
      <c r="C52">
        <f>Schools!S5</f>
        <v>18</v>
      </c>
      <c r="D52">
        <f>Schools!T5</f>
        <v>90.03</v>
      </c>
      <c r="E52">
        <f>Schools!U5</f>
        <v>89.01</v>
      </c>
      <c r="F52">
        <f>Schools!V5</f>
        <v>88.01</v>
      </c>
      <c r="G52">
        <f>Schools!W5</f>
        <v>84.01</v>
      </c>
      <c r="H52">
        <f>Schools!X5</f>
        <v>351.06</v>
      </c>
    </row>
    <row r="53" spans="2:8" ht="15.75">
      <c r="B53" t="str">
        <f>Schools!R6</f>
        <v>Peter Leith</v>
      </c>
      <c r="C53">
        <f>Schools!S6</f>
        <v>15</v>
      </c>
      <c r="D53">
        <f>Schools!T6</f>
        <v>88.01</v>
      </c>
      <c r="E53">
        <f>Schools!U6</f>
        <v>89.01</v>
      </c>
      <c r="F53">
        <f>Schools!V6</f>
        <v>81</v>
      </c>
      <c r="G53">
        <f>Schools!W6</f>
        <v>88.02</v>
      </c>
      <c r="H53">
        <f>Schools!X6</f>
        <v>346.03999999999996</v>
      </c>
    </row>
    <row r="54" spans="8:9" ht="16.5" thickBot="1">
      <c r="H54" s="5">
        <f>SUM(H50:H53)</f>
        <v>1435.25</v>
      </c>
      <c r="I54" s="5">
        <v>29</v>
      </c>
    </row>
    <row r="55" spans="2:8" ht="17.25" thickBot="1" thickTop="1">
      <c r="B55" s="13" t="s">
        <v>234</v>
      </c>
      <c r="C55" s="14" t="s">
        <v>1</v>
      </c>
      <c r="D55" s="14" t="s">
        <v>2</v>
      </c>
      <c r="E55" s="14" t="s">
        <v>3</v>
      </c>
      <c r="F55" s="14" t="s">
        <v>4</v>
      </c>
      <c r="G55" s="14" t="s">
        <v>5</v>
      </c>
      <c r="H55" s="14" t="s">
        <v>6</v>
      </c>
    </row>
    <row r="56" spans="2:8" ht="16.5" thickTop="1">
      <c r="B56" t="str">
        <f>Schools!Z4</f>
        <v>Toby Cubitt</v>
      </c>
      <c r="C56">
        <f>Schools!AA4</f>
        <v>15</v>
      </c>
      <c r="D56">
        <f>Schools!AB4</f>
        <v>95.03</v>
      </c>
      <c r="E56">
        <f>Schools!AC4</f>
        <v>95.02</v>
      </c>
      <c r="F56">
        <f>Schools!AD4</f>
        <v>96.03</v>
      </c>
      <c r="G56">
        <f>Schools!AE4</f>
        <v>95.05</v>
      </c>
      <c r="H56">
        <f>Schools!AF4</f>
        <v>381.13000000000005</v>
      </c>
    </row>
    <row r="57" spans="2:8" ht="15.75">
      <c r="B57" t="str">
        <f>Schools!Z5</f>
        <v>Will Cubitt</v>
      </c>
      <c r="C57">
        <f>Schools!AA5</f>
        <v>16</v>
      </c>
      <c r="D57">
        <f>Schools!AB5</f>
        <v>92.01</v>
      </c>
      <c r="E57">
        <f>Schools!AC5</f>
        <v>90</v>
      </c>
      <c r="F57">
        <f>Schools!AD5</f>
        <v>96.04</v>
      </c>
      <c r="G57">
        <f>Schools!AE5</f>
        <v>97.03</v>
      </c>
      <c r="H57">
        <f>Schools!AF5</f>
        <v>375.08000000000004</v>
      </c>
    </row>
    <row r="58" spans="2:8" ht="15.75">
      <c r="B58" t="str">
        <f>Schools!Z6</f>
        <v>Ben Danziger</v>
      </c>
      <c r="C58">
        <f>Schools!AA6</f>
        <v>15</v>
      </c>
      <c r="D58">
        <f>Schools!AB6</f>
        <v>94.04</v>
      </c>
      <c r="E58">
        <f>Schools!AC6</f>
        <v>94.01</v>
      </c>
      <c r="F58">
        <f>Schools!AD6</f>
        <v>97.03</v>
      </c>
      <c r="G58">
        <f>Schools!AE6</f>
        <v>90.01</v>
      </c>
      <c r="H58">
        <f>Schools!AF6</f>
        <v>375.09000000000003</v>
      </c>
    </row>
    <row r="59" spans="2:8" ht="15.75">
      <c r="B59" t="str">
        <f>Schools!Z8</f>
        <v>Toby Little </v>
      </c>
      <c r="C59">
        <f>Schools!AA8</f>
        <v>17</v>
      </c>
      <c r="D59">
        <f>Schools!AB8</f>
        <v>95.03</v>
      </c>
      <c r="E59">
        <f>Schools!AC8</f>
        <v>94.02</v>
      </c>
      <c r="F59">
        <f>Schools!AD8</f>
        <v>95.03</v>
      </c>
      <c r="G59">
        <f>Schools!AE8</f>
        <v>93.01</v>
      </c>
      <c r="H59">
        <f>Schools!AF8</f>
        <v>377.09000000000003</v>
      </c>
    </row>
    <row r="60" spans="8:9" ht="15.75">
      <c r="H60" s="5">
        <f>SUM(H56:H59)</f>
        <v>1508.3900000000003</v>
      </c>
      <c r="I60" s="5">
        <v>6</v>
      </c>
    </row>
    <row r="61" spans="2:8" ht="15.75">
      <c r="B61" t="str">
        <f>Schools!Z3</f>
        <v>Harry Ardern</v>
      </c>
      <c r="C61">
        <f>Schools!AA3</f>
        <v>16</v>
      </c>
      <c r="D61">
        <f>Schools!AB3</f>
        <v>95.01</v>
      </c>
      <c r="E61">
        <f>Schools!AC3</f>
        <v>96.03</v>
      </c>
      <c r="F61">
        <f>Schools!AD3</f>
        <v>94.03</v>
      </c>
      <c r="G61">
        <f>Schools!AE3</f>
        <v>95.03</v>
      </c>
      <c r="H61">
        <f>Schools!AF3</f>
        <v>380.1</v>
      </c>
    </row>
    <row r="62" spans="2:8" ht="15.75">
      <c r="B62" t="str">
        <f>Schools!Z10</f>
        <v>Rupert Tancred</v>
      </c>
      <c r="C62">
        <f>Schools!AA10</f>
        <v>17</v>
      </c>
      <c r="D62">
        <f>Schools!AB10</f>
        <v>98.06</v>
      </c>
      <c r="E62">
        <f>Schools!AC10</f>
        <v>95.03</v>
      </c>
      <c r="F62">
        <f>Schools!AD10</f>
        <v>94.03</v>
      </c>
      <c r="G62">
        <f>Schools!AE10</f>
        <v>99.05</v>
      </c>
      <c r="H62">
        <f>Schools!AF10</f>
        <v>386.17</v>
      </c>
    </row>
    <row r="63" spans="2:8" ht="15.75">
      <c r="B63" t="str">
        <f>Schools!Z11</f>
        <v>Tristan Tancred</v>
      </c>
      <c r="C63">
        <f>Schools!AA11</f>
        <v>14</v>
      </c>
      <c r="D63">
        <f>Schools!AB11</f>
        <v>90.01</v>
      </c>
      <c r="E63">
        <f>Schools!AC11</f>
        <v>87</v>
      </c>
      <c r="F63">
        <f>Schools!AD11</f>
        <v>94.01</v>
      </c>
      <c r="G63">
        <f>Schools!AE11</f>
        <v>97.04</v>
      </c>
      <c r="H63">
        <f>Schools!AF11</f>
        <v>368.06</v>
      </c>
    </row>
    <row r="64" spans="2:8" ht="15.75">
      <c r="B64" t="str">
        <f>Schools!Z12</f>
        <v>Alex Todd</v>
      </c>
      <c r="C64">
        <f>Schools!AA12</f>
        <v>15</v>
      </c>
      <c r="D64">
        <f>Schools!AB12</f>
        <v>93.02</v>
      </c>
      <c r="E64">
        <f>Schools!AC12</f>
        <v>90.02</v>
      </c>
      <c r="F64">
        <f>Schools!AD12</f>
        <v>93.01</v>
      </c>
      <c r="G64">
        <f>Schools!AE12</f>
        <v>93.02</v>
      </c>
      <c r="H64">
        <f>Schools!AF12</f>
        <v>369.07</v>
      </c>
    </row>
    <row r="65" spans="8:9" ht="15.75">
      <c r="H65" s="5">
        <f>SUM(H61:H64)</f>
        <v>1503.3999999999999</v>
      </c>
      <c r="I65" s="5">
        <v>10</v>
      </c>
    </row>
    <row r="66" spans="2:8" ht="15.75">
      <c r="B66" t="str">
        <f>Schools!Z7</f>
        <v>James Duffy</v>
      </c>
      <c r="C66">
        <f>Schools!AA7</f>
        <v>14</v>
      </c>
      <c r="D66">
        <f>Schools!AB7</f>
        <v>91.03</v>
      </c>
      <c r="E66">
        <f>Schools!AC7</f>
        <v>94.01</v>
      </c>
      <c r="F66">
        <f>Schools!AD7</f>
        <v>91</v>
      </c>
      <c r="G66">
        <f>Schools!AE7</f>
        <v>92.03</v>
      </c>
      <c r="H66">
        <f>Schools!AF7</f>
        <v>368.07000000000005</v>
      </c>
    </row>
    <row r="67" spans="2:8" ht="15.75">
      <c r="B67" t="str">
        <f>Schools!Z9</f>
        <v>F Robson</v>
      </c>
      <c r="C67">
        <f>Schools!AA9</f>
        <v>14</v>
      </c>
      <c r="D67">
        <f>Schools!AB9</f>
        <v>80</v>
      </c>
      <c r="E67">
        <f>Schools!AC9</f>
        <v>89</v>
      </c>
      <c r="F67">
        <f>Schools!AD9</f>
        <v>89.01</v>
      </c>
      <c r="G67">
        <f>Schools!AE9</f>
        <v>92.02</v>
      </c>
      <c r="H67">
        <f>Schools!AF9</f>
        <v>350.03</v>
      </c>
    </row>
    <row r="68" spans="2:8" ht="15.75">
      <c r="B68" t="str">
        <f>Schools!Z13</f>
        <v>Joe Wilson</v>
      </c>
      <c r="C68">
        <f>Schools!AA13</f>
        <v>13</v>
      </c>
      <c r="D68">
        <f>Schools!AB13</f>
        <v>86.01</v>
      </c>
      <c r="E68">
        <f>Schools!AC13</f>
        <v>86</v>
      </c>
      <c r="F68">
        <f>Schools!AD13</f>
        <v>83.01</v>
      </c>
      <c r="G68">
        <f>Schools!AE13</f>
        <v>89.01</v>
      </c>
      <c r="H68">
        <f>Schools!AF13</f>
        <v>344.03</v>
      </c>
    </row>
    <row r="69" spans="2:8" ht="15.75">
      <c r="B69" t="str">
        <f>Schools!Z14</f>
        <v>Mackenzie Woodcock</v>
      </c>
      <c r="C69">
        <f>Schools!AA14</f>
        <v>14</v>
      </c>
      <c r="D69">
        <f>Schools!AB14</f>
        <v>94.02</v>
      </c>
      <c r="E69">
        <f>Schools!AC14</f>
        <v>92.01</v>
      </c>
      <c r="F69">
        <f>Schools!AD14</f>
        <v>81</v>
      </c>
      <c r="G69">
        <f>Schools!AE14</f>
        <v>87.01</v>
      </c>
      <c r="H69">
        <f>Schools!AF14</f>
        <v>354.03999999999996</v>
      </c>
    </row>
    <row r="70" spans="8:9" ht="16.5" thickBot="1">
      <c r="H70" s="5">
        <f>SUM(H66:H69)</f>
        <v>1416.17</v>
      </c>
      <c r="I70" s="5">
        <v>34</v>
      </c>
    </row>
    <row r="71" spans="2:8" ht="17.25" thickBot="1" thickTop="1">
      <c r="B71" s="13" t="s">
        <v>71</v>
      </c>
      <c r="C71" s="14" t="s">
        <v>1</v>
      </c>
      <c r="D71" s="14" t="s">
        <v>2</v>
      </c>
      <c r="E71" s="14" t="s">
        <v>3</v>
      </c>
      <c r="F71" s="14" t="s">
        <v>4</v>
      </c>
      <c r="G71" s="14" t="s">
        <v>5</v>
      </c>
      <c r="H71" s="14" t="s">
        <v>6</v>
      </c>
    </row>
    <row r="72" spans="2:8" ht="16.5" thickTop="1">
      <c r="B72" t="str">
        <f>Schools!AH3</f>
        <v>Vanessa Bieger</v>
      </c>
      <c r="C72">
        <f>Schools!AI3</f>
        <v>17</v>
      </c>
      <c r="D72">
        <f>Schools!AJ3</f>
        <v>97.04</v>
      </c>
      <c r="E72">
        <f>Schools!AK3</f>
        <v>94.02</v>
      </c>
      <c r="F72">
        <f>Schools!AL3</f>
        <v>95.01</v>
      </c>
      <c r="G72">
        <f>Schools!AM3</f>
        <v>97.03</v>
      </c>
      <c r="H72">
        <f>Schools!AN3</f>
        <v>383.1</v>
      </c>
    </row>
    <row r="73" spans="2:8" ht="15.75">
      <c r="B73" t="str">
        <f>Schools!AH4</f>
        <v>Melissa Foort</v>
      </c>
      <c r="C73">
        <f>Schools!AI4</f>
        <v>17</v>
      </c>
      <c r="D73">
        <f>Schools!AJ4</f>
        <v>92.01</v>
      </c>
      <c r="E73">
        <f>Schools!AK4</f>
        <v>86.01</v>
      </c>
      <c r="F73">
        <f>Schools!AL4</f>
        <v>88.01</v>
      </c>
      <c r="G73">
        <f>Schools!AM4</f>
        <v>94.02</v>
      </c>
      <c r="H73">
        <f>Schools!AN4</f>
        <v>360.05</v>
      </c>
    </row>
    <row r="74" spans="2:8" ht="15.75">
      <c r="B74" t="str">
        <f>Schools!AH6</f>
        <v>Casper Dingerkus</v>
      </c>
      <c r="C74">
        <f>Schools!AI6</f>
        <v>17</v>
      </c>
      <c r="D74">
        <f>Schools!AJ6</f>
        <v>90.01</v>
      </c>
      <c r="E74">
        <f>Schools!AK6</f>
        <v>95.02</v>
      </c>
      <c r="F74">
        <f>Schools!AL6</f>
        <v>91.01</v>
      </c>
      <c r="G74">
        <f>Schools!AM6</f>
        <v>95.02</v>
      </c>
      <c r="H74">
        <f>Schools!AN6</f>
        <v>371.06</v>
      </c>
    </row>
    <row r="75" spans="2:8" ht="15.75">
      <c r="B75" t="str">
        <f>Schools!AH12</f>
        <v>Isabella Branton</v>
      </c>
      <c r="C75">
        <f>Schools!AI12</f>
        <v>13</v>
      </c>
      <c r="D75">
        <f>Schools!AJ12</f>
        <v>86</v>
      </c>
      <c r="E75">
        <f>Schools!AK12</f>
        <v>81</v>
      </c>
      <c r="F75">
        <f>Schools!AL12</f>
        <v>80</v>
      </c>
      <c r="G75">
        <f>Schools!AM12</f>
        <v>76.01</v>
      </c>
      <c r="H75">
        <f>Schools!AN12</f>
        <v>323.01</v>
      </c>
    </row>
    <row r="76" spans="8:9" ht="15.75">
      <c r="H76" s="5">
        <f>SUM(H72:H75)</f>
        <v>1437.22</v>
      </c>
      <c r="I76" s="5">
        <v>26</v>
      </c>
    </row>
    <row r="77" spans="2:8" ht="15.75">
      <c r="B77" t="str">
        <f>Schools!AH5</f>
        <v>Varvara Tebievia</v>
      </c>
      <c r="C77">
        <f>Schools!AI5</f>
        <v>16</v>
      </c>
      <c r="D77">
        <f>Schools!AJ5</f>
        <v>92.01</v>
      </c>
      <c r="E77">
        <f>Schools!AK5</f>
        <v>96.02</v>
      </c>
      <c r="F77">
        <f>Schools!AL5</f>
        <v>92.01</v>
      </c>
      <c r="G77">
        <f>Schools!AM5</f>
        <v>95.03</v>
      </c>
      <c r="H77">
        <f>Schools!AN5</f>
        <v>375.07000000000005</v>
      </c>
    </row>
    <row r="78" spans="2:8" ht="15.75">
      <c r="B78" t="str">
        <f>Schools!AH9</f>
        <v>Matthew Bell</v>
      </c>
      <c r="C78">
        <f>Schools!AI9</f>
        <v>16</v>
      </c>
      <c r="D78">
        <f>Schools!AJ9</f>
        <v>86</v>
      </c>
      <c r="E78">
        <f>Schools!AK9</f>
        <v>91.01</v>
      </c>
      <c r="F78">
        <f>Schools!AL9</f>
        <v>89.01</v>
      </c>
      <c r="G78">
        <f>Schools!AM9</f>
        <v>90.02</v>
      </c>
      <c r="H78">
        <f>Schools!AN9</f>
        <v>356.03999999999996</v>
      </c>
    </row>
    <row r="79" spans="2:8" ht="15.75">
      <c r="B79" t="str">
        <f>Schools!AH7</f>
        <v>Michael Smith</v>
      </c>
      <c r="C79">
        <f>Schools!AI7</f>
        <v>15</v>
      </c>
      <c r="D79">
        <f>Schools!AJ7</f>
        <v>88.01</v>
      </c>
      <c r="E79">
        <f>Schools!AK7</f>
        <v>83.01</v>
      </c>
      <c r="F79">
        <f>Schools!AL7</f>
        <v>86</v>
      </c>
      <c r="G79">
        <f>Schools!AM7</f>
        <v>91.02</v>
      </c>
      <c r="H79">
        <f>Schools!AN7</f>
        <v>348.03999999999996</v>
      </c>
    </row>
    <row r="80" spans="2:8" ht="15.75">
      <c r="B80" t="str">
        <f>Schools!AH11</f>
        <v>Harry McEuan</v>
      </c>
      <c r="C80">
        <f>Schools!AI11</f>
        <v>16</v>
      </c>
      <c r="D80">
        <f>Schools!AJ11</f>
        <v>90.02</v>
      </c>
      <c r="E80">
        <f>Schools!AK11</f>
        <v>90</v>
      </c>
      <c r="F80">
        <f>Schools!AL11</f>
        <v>88</v>
      </c>
      <c r="G80">
        <f>Schools!AM11</f>
        <v>93.02</v>
      </c>
      <c r="H80">
        <f>Schools!AN11</f>
        <v>361.03999999999996</v>
      </c>
    </row>
    <row r="81" spans="8:9" ht="16.5" thickBot="1">
      <c r="H81" s="5">
        <f>SUM(H77:H80)</f>
        <v>1440.19</v>
      </c>
      <c r="I81" s="5">
        <v>25</v>
      </c>
    </row>
    <row r="82" spans="2:8" ht="17.25" thickBot="1" thickTop="1">
      <c r="B82" s="13" t="s">
        <v>83</v>
      </c>
      <c r="C82" s="14" t="s">
        <v>1</v>
      </c>
      <c r="D82" s="14" t="s">
        <v>2</v>
      </c>
      <c r="E82" s="14" t="s">
        <v>3</v>
      </c>
      <c r="F82" s="14" t="s">
        <v>4</v>
      </c>
      <c r="G82" s="14" t="s">
        <v>5</v>
      </c>
      <c r="H82" s="14" t="s">
        <v>6</v>
      </c>
    </row>
    <row r="83" spans="2:8" ht="16.5" thickTop="1">
      <c r="B83" t="str">
        <f>Schools!AP3</f>
        <v>Nick Welch </v>
      </c>
      <c r="C83">
        <f>Schools!AQ3</f>
        <v>17</v>
      </c>
      <c r="D83">
        <f>Schools!AR3</f>
        <v>92.02</v>
      </c>
      <c r="E83">
        <f>Schools!AS3</f>
        <v>95.03</v>
      </c>
      <c r="F83">
        <f>Schools!AT3</f>
        <v>94.03</v>
      </c>
      <c r="G83">
        <f>Schools!AU3</f>
        <v>92.01</v>
      </c>
      <c r="H83">
        <f>Schools!AV3</f>
        <v>373.09000000000003</v>
      </c>
    </row>
    <row r="84" spans="2:8" ht="15.75">
      <c r="B84" t="str">
        <f>Schools!AP5</f>
        <v>Matt Talbot </v>
      </c>
      <c r="C84">
        <f>Schools!AQ5</f>
        <v>17</v>
      </c>
      <c r="D84">
        <f>Schools!AR5</f>
        <v>89.01</v>
      </c>
      <c r="E84">
        <f>Schools!AS5</f>
        <v>90</v>
      </c>
      <c r="F84">
        <f>Schools!AT5</f>
        <v>93.03</v>
      </c>
      <c r="G84">
        <f>Schools!AU5</f>
        <v>93.01</v>
      </c>
      <c r="H84">
        <f>Schools!AV5</f>
        <v>365.04999999999995</v>
      </c>
    </row>
    <row r="85" spans="2:8" ht="15.75">
      <c r="B85" t="str">
        <f>Schools!AP14</f>
        <v>Will Edwards </v>
      </c>
      <c r="C85">
        <f>Schools!AQ14</f>
        <v>17</v>
      </c>
      <c r="D85">
        <f>Schools!AR14</f>
        <v>94</v>
      </c>
      <c r="E85">
        <f>Schools!AS14</f>
        <v>88.01</v>
      </c>
      <c r="F85">
        <f>Schools!AT14</f>
        <v>93.04</v>
      </c>
      <c r="G85">
        <f>Schools!AU14</f>
        <v>93.02</v>
      </c>
      <c r="H85">
        <f>Schools!AV14</f>
        <v>368.07</v>
      </c>
    </row>
    <row r="86" spans="2:8" ht="15.75">
      <c r="B86" t="str">
        <f>Schools!AP7</f>
        <v>Dingqi Yao </v>
      </c>
      <c r="C86">
        <f>Schools!AQ7</f>
        <v>16</v>
      </c>
      <c r="D86">
        <f>Schools!AR7</f>
        <v>84</v>
      </c>
      <c r="E86">
        <f>Schools!AS7</f>
        <v>87</v>
      </c>
      <c r="F86">
        <f>Schools!AT7</f>
        <v>83.01</v>
      </c>
      <c r="G86">
        <f>Schools!AU7</f>
        <v>89.02</v>
      </c>
      <c r="H86">
        <f>Schools!AV7</f>
        <v>343.03</v>
      </c>
    </row>
    <row r="87" spans="8:9" ht="15.75">
      <c r="H87" s="5">
        <f>SUM(H83:H86)</f>
        <v>1449.24</v>
      </c>
      <c r="I87" s="5">
        <v>22</v>
      </c>
    </row>
    <row r="88" spans="2:8" ht="15.75">
      <c r="B88" t="str">
        <f>Schools!AP4</f>
        <v>Ella Tew </v>
      </c>
      <c r="C88">
        <f>Schools!AQ4</f>
        <v>17</v>
      </c>
      <c r="D88">
        <f>Schools!AR4</f>
        <v>90.01</v>
      </c>
      <c r="E88">
        <f>Schools!AS4</f>
        <v>92.01</v>
      </c>
      <c r="F88">
        <f>Schools!AT4</f>
        <v>88</v>
      </c>
      <c r="G88">
        <f>Schools!AU4</f>
        <v>93.03</v>
      </c>
      <c r="H88">
        <f>Schools!AV4</f>
        <v>363.04999999999995</v>
      </c>
    </row>
    <row r="89" spans="2:8" ht="15.75">
      <c r="B89" t="str">
        <f>Schools!AP8</f>
        <v>Sophie Prance </v>
      </c>
      <c r="C89">
        <f>Schools!AQ8</f>
        <v>16</v>
      </c>
      <c r="D89">
        <f>Schools!AR8</f>
        <v>77</v>
      </c>
      <c r="E89">
        <f>Schools!AS8</f>
        <v>93.01</v>
      </c>
      <c r="F89">
        <f>Schools!AT8</f>
        <v>92</v>
      </c>
      <c r="G89">
        <f>Schools!AU8</f>
        <v>92</v>
      </c>
      <c r="H89">
        <f>Schools!AV8</f>
        <v>354.01</v>
      </c>
    </row>
    <row r="90" spans="2:8" ht="15.75">
      <c r="B90" t="str">
        <f>Schools!AP6</f>
        <v>Grace Drew </v>
      </c>
      <c r="C90">
        <f>Schools!AQ6</f>
        <v>17</v>
      </c>
      <c r="D90">
        <f>Schools!AR6</f>
        <v>90.02</v>
      </c>
      <c r="E90">
        <f>Schools!AS6</f>
        <v>92.01</v>
      </c>
      <c r="F90">
        <f>Schools!AT6</f>
        <v>91.01</v>
      </c>
      <c r="G90">
        <f>Schools!AU6</f>
        <v>93.03</v>
      </c>
      <c r="H90">
        <f>Schools!AV6</f>
        <v>366.07000000000005</v>
      </c>
    </row>
    <row r="91" spans="2:8" ht="15.75">
      <c r="B91" t="str">
        <f>Schools!AP9</f>
        <v>Sophie Roberts </v>
      </c>
      <c r="C91">
        <f>Schools!AQ9</f>
        <v>18</v>
      </c>
      <c r="D91">
        <f>Schools!AR9</f>
        <v>88.01</v>
      </c>
      <c r="E91">
        <f>Schools!AS9</f>
        <v>86.01</v>
      </c>
      <c r="F91">
        <f>Schools!AT9</f>
        <v>89.02</v>
      </c>
      <c r="G91">
        <f>Schools!AU9</f>
        <v>81</v>
      </c>
      <c r="H91">
        <f>Schools!AV9</f>
        <v>344.04</v>
      </c>
    </row>
    <row r="92" spans="8:9" ht="15.75">
      <c r="H92" s="5">
        <f>SUM(H88:H91)</f>
        <v>1427.17</v>
      </c>
      <c r="I92" s="5">
        <v>31</v>
      </c>
    </row>
    <row r="93" spans="2:8" ht="15.75">
      <c r="B93" t="str">
        <f>Schools!AP11</f>
        <v>Titus Clark </v>
      </c>
      <c r="C93">
        <f>Schools!AQ11</f>
        <v>14</v>
      </c>
      <c r="D93">
        <f>Schools!AR11</f>
        <v>92</v>
      </c>
      <c r="E93">
        <f>Schools!AS11</f>
        <v>86</v>
      </c>
      <c r="F93">
        <f>Schools!AT11</f>
        <v>85.02</v>
      </c>
      <c r="G93">
        <f>Schools!AU11</f>
        <v>86.02</v>
      </c>
      <c r="H93">
        <f>Schools!AV11</f>
        <v>349.03999999999996</v>
      </c>
    </row>
    <row r="94" spans="2:8" ht="15.75">
      <c r="B94" t="str">
        <f>Schools!AP12</f>
        <v>Nadim Searight </v>
      </c>
      <c r="C94">
        <f>Schools!AQ12</f>
        <v>14</v>
      </c>
      <c r="D94">
        <f>Schools!AR12</f>
        <v>85</v>
      </c>
      <c r="E94">
        <f>Schools!AS12</f>
        <v>93.02</v>
      </c>
      <c r="F94">
        <f>Schools!AT12</f>
        <v>88.02</v>
      </c>
      <c r="G94">
        <f>Schools!AU12</f>
        <v>88.01</v>
      </c>
      <c r="H94">
        <f>Schools!AV12</f>
        <v>354.04999999999995</v>
      </c>
    </row>
    <row r="95" spans="2:8" ht="15.75">
      <c r="B95" t="str">
        <f>Schools!AP13</f>
        <v>Theo Nellis </v>
      </c>
      <c r="C95">
        <f>Schools!AQ13</f>
        <v>14</v>
      </c>
      <c r="D95">
        <f>Schools!AR13</f>
        <v>88.01</v>
      </c>
      <c r="E95">
        <f>Schools!AS13</f>
        <v>86</v>
      </c>
      <c r="F95">
        <f>Schools!AT13</f>
        <v>87.01</v>
      </c>
      <c r="G95">
        <f>Schools!AU13</f>
        <v>92.03</v>
      </c>
      <c r="H95">
        <f>Schools!AV13</f>
        <v>353.04999999999995</v>
      </c>
    </row>
    <row r="96" spans="2:8" ht="15.75">
      <c r="B96" t="str">
        <f>Schools!AP10</f>
        <v>Henry McBride </v>
      </c>
      <c r="C96">
        <f>Schools!AQ10</f>
        <v>14</v>
      </c>
      <c r="D96">
        <f>Schools!AR10</f>
        <v>91.01</v>
      </c>
      <c r="E96">
        <f>Schools!AS10</f>
        <v>86</v>
      </c>
      <c r="F96">
        <f>Schools!AT10</f>
        <v>94.03</v>
      </c>
      <c r="G96">
        <f>Schools!AU10</f>
        <v>87.01</v>
      </c>
      <c r="H96">
        <f>Schools!AV10</f>
        <v>358.04999999999995</v>
      </c>
    </row>
    <row r="97" spans="8:9" ht="16.5" thickBot="1">
      <c r="H97" s="5">
        <f>SUM(H93:H96)</f>
        <v>1414.1899999999998</v>
      </c>
      <c r="I97" s="5">
        <v>35</v>
      </c>
    </row>
    <row r="98" spans="2:8" ht="17.25" thickBot="1" thickTop="1">
      <c r="B98" s="13" t="s">
        <v>98</v>
      </c>
      <c r="C98" s="14" t="s">
        <v>1</v>
      </c>
      <c r="D98" s="14" t="s">
        <v>2</v>
      </c>
      <c r="E98" s="14" t="s">
        <v>3</v>
      </c>
      <c r="F98" s="14" t="s">
        <v>4</v>
      </c>
      <c r="G98" s="14" t="s">
        <v>5</v>
      </c>
      <c r="H98" s="14" t="s">
        <v>6</v>
      </c>
    </row>
    <row r="99" spans="2:8" ht="16.5" thickTop="1">
      <c r="B99" t="str">
        <f>Schools!AX3</f>
        <v>Michael Larcombe</v>
      </c>
      <c r="C99">
        <f>Schools!AY3</f>
        <v>17</v>
      </c>
      <c r="D99">
        <f>Schools!AZ3</f>
        <v>97.02</v>
      </c>
      <c r="E99">
        <f>Schools!BA3</f>
        <v>96.04</v>
      </c>
      <c r="F99">
        <f>Schools!BB3</f>
        <v>96.06</v>
      </c>
      <c r="G99">
        <f>Schools!BC3</f>
        <v>94.01</v>
      </c>
      <c r="H99">
        <f>Schools!BD3</f>
        <v>383.13</v>
      </c>
    </row>
    <row r="100" spans="2:8" ht="15.75">
      <c r="B100" t="str">
        <f>Schools!AX4</f>
        <v>Max Palmer</v>
      </c>
      <c r="C100">
        <f>Schools!AY4</f>
        <v>16</v>
      </c>
      <c r="D100">
        <f>Schools!AZ4</f>
        <v>75.01</v>
      </c>
      <c r="E100">
        <f>Schools!BA4</f>
        <v>90.01</v>
      </c>
      <c r="F100">
        <f>Schools!BB4</f>
        <v>77.01</v>
      </c>
      <c r="G100">
        <f>Schools!BC4</f>
        <v>94.03</v>
      </c>
      <c r="H100">
        <f>Schools!BD4</f>
        <v>336.06000000000006</v>
      </c>
    </row>
    <row r="101" spans="2:8" ht="15.75">
      <c r="B101" t="str">
        <f>Schools!AX6</f>
        <v>Alex Smith</v>
      </c>
      <c r="C101">
        <f>Schools!AY6</f>
        <v>17</v>
      </c>
      <c r="D101">
        <f>Schools!AZ6</f>
        <v>94.03</v>
      </c>
      <c r="E101">
        <f>Schools!BA6</f>
        <v>93.02</v>
      </c>
      <c r="F101">
        <f>Schools!BB6</f>
        <v>91.01</v>
      </c>
      <c r="G101">
        <f>Schools!BC6</f>
        <v>95.03</v>
      </c>
      <c r="H101">
        <f>Schools!BD6</f>
        <v>373.09000000000003</v>
      </c>
    </row>
    <row r="102" spans="2:8" ht="15.75">
      <c r="B102" t="str">
        <f>Schools!AX8</f>
        <v>Sam Edwards </v>
      </c>
      <c r="C102">
        <f>Schools!AY8</f>
        <v>17</v>
      </c>
      <c r="D102">
        <f>Schools!AZ8</f>
        <v>84</v>
      </c>
      <c r="E102">
        <f>Schools!BA8</f>
        <v>90.01</v>
      </c>
      <c r="F102">
        <f>Schools!BB8</f>
        <v>92.03</v>
      </c>
      <c r="G102">
        <f>Schools!BC8</f>
        <v>86.01</v>
      </c>
      <c r="H102">
        <f>Schools!BD8</f>
        <v>352.04999999999995</v>
      </c>
    </row>
    <row r="103" spans="8:9" ht="16.5" thickBot="1">
      <c r="H103" s="5">
        <f>SUM(H99:H102)</f>
        <v>1444.3300000000002</v>
      </c>
      <c r="I103" s="5">
        <v>23</v>
      </c>
    </row>
    <row r="104" spans="2:8" ht="17.25" thickBot="1" thickTop="1">
      <c r="B104" s="13" t="s">
        <v>105</v>
      </c>
      <c r="C104" s="14" t="s">
        <v>1</v>
      </c>
      <c r="D104" s="14" t="s">
        <v>2</v>
      </c>
      <c r="E104" s="14" t="s">
        <v>3</v>
      </c>
      <c r="F104" s="14" t="s">
        <v>4</v>
      </c>
      <c r="G104" s="14" t="s">
        <v>5</v>
      </c>
      <c r="H104" s="14" t="s">
        <v>6</v>
      </c>
    </row>
    <row r="105" spans="2:8" ht="16.5" thickTop="1">
      <c r="B105" t="str">
        <f>Schools!BF3</f>
        <v>Alice Stanley</v>
      </c>
      <c r="C105">
        <f>Schools!BG3</f>
        <v>17</v>
      </c>
      <c r="D105">
        <f>Schools!BH3</f>
        <v>93.01</v>
      </c>
      <c r="E105">
        <f>Schools!BI3</f>
        <v>86</v>
      </c>
      <c r="F105">
        <f>Schools!BJ3</f>
        <v>95.03</v>
      </c>
      <c r="G105">
        <f>Schools!BK3</f>
        <v>93.03</v>
      </c>
      <c r="H105">
        <f>Schools!BL3</f>
        <v>367.06999999999994</v>
      </c>
    </row>
    <row r="106" spans="2:8" ht="15.75">
      <c r="B106" t="str">
        <f>Schools!BF4</f>
        <v>Velko Velev</v>
      </c>
      <c r="C106">
        <f>Schools!BG4</f>
        <v>17</v>
      </c>
      <c r="D106">
        <f>Schools!BH4</f>
        <v>93.04</v>
      </c>
      <c r="E106">
        <f>Schools!BI4</f>
        <v>91.01</v>
      </c>
      <c r="F106">
        <f>Schools!BJ4</f>
        <v>93.02</v>
      </c>
      <c r="G106">
        <f>Schools!BK4</f>
        <v>92.03</v>
      </c>
      <c r="H106">
        <f>Schools!BL4</f>
        <v>369.1</v>
      </c>
    </row>
    <row r="107" spans="2:8" ht="15.75">
      <c r="B107" t="str">
        <f>Schools!BF5</f>
        <v>Alex Gerasimov</v>
      </c>
      <c r="C107">
        <f>Schools!BG5</f>
        <v>15</v>
      </c>
      <c r="D107">
        <f>Schools!BH5</f>
        <v>85.01</v>
      </c>
      <c r="E107">
        <f>Schools!BI5</f>
        <v>83.02</v>
      </c>
      <c r="F107">
        <f>Schools!BJ5</f>
        <v>89.03</v>
      </c>
      <c r="G107">
        <f>Schools!BK5</f>
        <v>84.01</v>
      </c>
      <c r="H107">
        <f>Schools!BL5</f>
        <v>341.07</v>
      </c>
    </row>
    <row r="108" spans="2:8" ht="15.75">
      <c r="B108" t="str">
        <f>Schools!BF6</f>
        <v>Seb Watson</v>
      </c>
      <c r="C108">
        <f>Schools!BG6</f>
        <v>14</v>
      </c>
      <c r="D108">
        <f>Schools!BH6</f>
        <v>87.01</v>
      </c>
      <c r="E108">
        <f>Schools!BI6</f>
        <v>83.01</v>
      </c>
      <c r="F108">
        <f>Schools!BJ6</f>
        <v>93</v>
      </c>
      <c r="G108">
        <f>Schools!BK6</f>
        <v>96.05</v>
      </c>
      <c r="H108">
        <f>Schools!BL6</f>
        <v>359.07</v>
      </c>
    </row>
    <row r="109" spans="8:9" ht="16.5" thickBot="1">
      <c r="H109" s="5">
        <f>SUM(H105:H108)</f>
        <v>1436.31</v>
      </c>
      <c r="I109" s="5">
        <v>27</v>
      </c>
    </row>
    <row r="110" spans="2:8" ht="17.25" thickBot="1" thickTop="1">
      <c r="B110" s="13" t="s">
        <v>110</v>
      </c>
      <c r="C110" s="14" t="s">
        <v>1</v>
      </c>
      <c r="D110" s="14" t="s">
        <v>2</v>
      </c>
      <c r="E110" s="14" t="s">
        <v>3</v>
      </c>
      <c r="F110" s="14" t="s">
        <v>4</v>
      </c>
      <c r="G110" s="14" t="s">
        <v>5</v>
      </c>
      <c r="H110" s="14" t="s">
        <v>6</v>
      </c>
    </row>
    <row r="111" spans="2:8" ht="16.5" thickTop="1">
      <c r="B111" t="str">
        <f>Schools!BN9</f>
        <v>Andrew Jenkins</v>
      </c>
      <c r="C111">
        <f>Schools!BO9</f>
        <v>15</v>
      </c>
      <c r="D111">
        <f>Schools!BP9</f>
        <v>89</v>
      </c>
      <c r="E111">
        <f>Schools!BQ9</f>
        <v>94.03</v>
      </c>
      <c r="F111">
        <f>Schools!BR9</f>
        <v>95.01</v>
      </c>
      <c r="G111">
        <f>Schools!BS9</f>
        <v>96.03</v>
      </c>
      <c r="H111">
        <f>Schools!BT9</f>
        <v>374.07000000000005</v>
      </c>
    </row>
    <row r="112" spans="2:8" ht="15.75">
      <c r="B112" t="str">
        <f>Schools!BN3</f>
        <v>Ibby Lee</v>
      </c>
      <c r="C112">
        <f>Schools!BO3</f>
        <v>18</v>
      </c>
      <c r="D112">
        <f>Schools!BP3</f>
        <v>94.02</v>
      </c>
      <c r="E112">
        <f>Schools!BQ3</f>
        <v>93.01</v>
      </c>
      <c r="F112">
        <f>Schools!BR3</f>
        <v>92.02</v>
      </c>
      <c r="G112">
        <f>Schools!BS3</f>
        <v>95.01</v>
      </c>
      <c r="H112">
        <f>Schools!BT3</f>
        <v>374.06</v>
      </c>
    </row>
    <row r="113" spans="2:8" ht="15.75">
      <c r="B113" t="str">
        <f>Schools!BN8</f>
        <v>Jason Kellinger</v>
      </c>
      <c r="C113">
        <f>Schools!BO8</f>
        <v>15</v>
      </c>
      <c r="D113">
        <f>Schools!BP8</f>
        <v>89</v>
      </c>
      <c r="E113">
        <f>Schools!BQ8</f>
        <v>90.02</v>
      </c>
      <c r="F113">
        <f>Schools!BR8</f>
        <v>95.04</v>
      </c>
      <c r="G113">
        <f>Schools!BS8</f>
        <v>97.03</v>
      </c>
      <c r="H113">
        <f>Schools!BT8</f>
        <v>371.09000000000003</v>
      </c>
    </row>
    <row r="114" spans="2:8" ht="15.75">
      <c r="B114" t="str">
        <f>Schools!BN7</f>
        <v>Ed Robinson</v>
      </c>
      <c r="C114">
        <f>Schools!BO7</f>
        <v>15</v>
      </c>
      <c r="D114">
        <f>Schools!BP7</f>
        <v>94.04</v>
      </c>
      <c r="E114">
        <f>Schools!BQ7</f>
        <v>96.04</v>
      </c>
      <c r="F114">
        <f>Schools!BR7</f>
        <v>98.04</v>
      </c>
      <c r="G114">
        <f>Schools!BS7</f>
        <v>93.03</v>
      </c>
      <c r="H114">
        <f>Schools!BT7</f>
        <v>381.15</v>
      </c>
    </row>
    <row r="115" spans="8:9" ht="16.5" thickBot="1">
      <c r="H115" s="5">
        <f>SUM(H111:H114)</f>
        <v>1500.3700000000003</v>
      </c>
      <c r="I115" s="5">
        <v>11</v>
      </c>
    </row>
    <row r="116" spans="2:8" ht="17.25" thickBot="1" thickTop="1">
      <c r="B116" s="13" t="s">
        <v>118</v>
      </c>
      <c r="C116" s="14" t="s">
        <v>1</v>
      </c>
      <c r="D116" s="14" t="s">
        <v>2</v>
      </c>
      <c r="E116" s="14" t="s">
        <v>3</v>
      </c>
      <c r="F116" s="14" t="s">
        <v>4</v>
      </c>
      <c r="G116" s="14" t="s">
        <v>5</v>
      </c>
      <c r="H116" s="14" t="s">
        <v>6</v>
      </c>
    </row>
    <row r="117" spans="2:8" ht="16.5" thickTop="1">
      <c r="B117" t="str">
        <f>Schools!BV3</f>
        <v>Alex Ross</v>
      </c>
      <c r="C117">
        <f>Schools!BW3</f>
        <v>17</v>
      </c>
      <c r="D117">
        <f>Schools!BX3</f>
        <v>91.01</v>
      </c>
      <c r="E117">
        <f>Schools!BY3</f>
        <v>92.02</v>
      </c>
      <c r="F117">
        <f>Schools!BZ3</f>
        <v>94.05</v>
      </c>
      <c r="G117">
        <f>Schools!CA3</f>
        <v>94.03</v>
      </c>
      <c r="H117">
        <f>Schools!CB3</f>
        <v>371.11</v>
      </c>
    </row>
    <row r="118" spans="2:8" ht="15.75">
      <c r="B118" t="str">
        <f>Schools!BV4</f>
        <v>Sevan Vlieghe</v>
      </c>
      <c r="C118">
        <f>Schools!BW4</f>
        <v>15</v>
      </c>
      <c r="D118">
        <f>Schools!BX4</f>
        <v>92.02</v>
      </c>
      <c r="E118">
        <f>Schools!BY4</f>
        <v>90</v>
      </c>
      <c r="F118">
        <f>Schools!BZ4</f>
        <v>90.02</v>
      </c>
      <c r="G118">
        <f>Schools!CA4</f>
        <v>90.01</v>
      </c>
      <c r="H118">
        <f>Schools!CB4</f>
        <v>362.04999999999995</v>
      </c>
    </row>
    <row r="119" spans="2:8" ht="15.75">
      <c r="B119" t="str">
        <f>Schools!BV5</f>
        <v>Charley Gillingwater</v>
      </c>
      <c r="C119">
        <f>Schools!BW5</f>
        <v>17</v>
      </c>
      <c r="D119">
        <f>Schools!BX5</f>
        <v>95.01</v>
      </c>
      <c r="E119">
        <f>Schools!BY5</f>
        <v>92.02</v>
      </c>
      <c r="F119">
        <f>Schools!BZ5</f>
        <v>87.02</v>
      </c>
      <c r="G119">
        <f>Schools!CA5</f>
        <v>92.02</v>
      </c>
      <c r="H119">
        <f>Schools!CB5</f>
        <v>366.07</v>
      </c>
    </row>
    <row r="120" spans="2:8" ht="15.75">
      <c r="B120" t="str">
        <f>Schools!BV6</f>
        <v>Brandon Tang</v>
      </c>
      <c r="C120">
        <f>Schools!BW6</f>
        <v>17</v>
      </c>
      <c r="D120">
        <f>Schools!BX6</f>
        <v>89.02</v>
      </c>
      <c r="E120">
        <f>Schools!BY6</f>
        <v>90</v>
      </c>
      <c r="F120">
        <f>Schools!BZ6</f>
        <v>85.01</v>
      </c>
      <c r="G120">
        <f>Schools!CA6</f>
        <v>91.02</v>
      </c>
      <c r="H120">
        <f>Schools!CB6</f>
        <v>355.04999999999995</v>
      </c>
    </row>
    <row r="121" spans="8:9" ht="15.75">
      <c r="H121" s="5">
        <f>SUM(H117:H120)</f>
        <v>1454.28</v>
      </c>
      <c r="I121" s="5">
        <v>20</v>
      </c>
    </row>
    <row r="122" spans="2:8" ht="15.75">
      <c r="B122" t="str">
        <f>Schools!BV7</f>
        <v>James Atkins</v>
      </c>
      <c r="C122">
        <f>Schools!BW7</f>
        <v>16</v>
      </c>
      <c r="D122">
        <f>Schools!BX7</f>
        <v>86</v>
      </c>
      <c r="E122">
        <f>Schools!BY7</f>
        <v>86</v>
      </c>
      <c r="F122">
        <f>Schools!BZ7</f>
        <v>93.02</v>
      </c>
      <c r="G122">
        <f>Schools!CA7</f>
        <v>88.02</v>
      </c>
      <c r="H122">
        <f>Schools!CB7</f>
        <v>353.03999999999996</v>
      </c>
    </row>
    <row r="123" spans="2:8" ht="15.75">
      <c r="B123" t="str">
        <f>Schools!BV8</f>
        <v>Chris Ye</v>
      </c>
      <c r="C123">
        <f>Schools!BW8</f>
        <v>17</v>
      </c>
      <c r="D123">
        <f>Schools!BX8</f>
        <v>94.03</v>
      </c>
      <c r="E123">
        <f>Schools!BY8</f>
        <v>91.03</v>
      </c>
      <c r="F123">
        <f>Schools!BZ8</f>
        <v>90.03</v>
      </c>
      <c r="G123">
        <f>Schools!CA8</f>
        <v>91.01</v>
      </c>
      <c r="H123">
        <f>Schools!CB8</f>
        <v>366.1</v>
      </c>
    </row>
    <row r="124" spans="2:8" ht="15.75">
      <c r="B124" t="str">
        <f>Schools!BV9</f>
        <v>Youngjae Lee</v>
      </c>
      <c r="C124">
        <f>Schools!BW9</f>
        <v>17</v>
      </c>
      <c r="D124">
        <f>Schools!BX9</f>
        <v>93.02</v>
      </c>
      <c r="E124">
        <f>Schools!BY9</f>
        <v>88.01</v>
      </c>
      <c r="F124">
        <f>Schools!BZ9</f>
        <v>90.02</v>
      </c>
      <c r="G124">
        <f>Schools!CA9</f>
        <v>92.01</v>
      </c>
      <c r="H124">
        <f>Schools!CB9</f>
        <v>363.06</v>
      </c>
    </row>
    <row r="125" spans="2:8" ht="15.75">
      <c r="B125" t="str">
        <f>Schools!BV10</f>
        <v>Ben Goodrick</v>
      </c>
      <c r="C125">
        <f>Schools!BW10</f>
        <v>17</v>
      </c>
      <c r="D125">
        <f>Schools!BX10</f>
        <v>89.02</v>
      </c>
      <c r="E125">
        <f>Schools!BY10</f>
        <v>90.03</v>
      </c>
      <c r="F125">
        <f>Schools!BZ10</f>
        <v>84</v>
      </c>
      <c r="G125">
        <f>Schools!CA10</f>
        <v>91.02</v>
      </c>
      <c r="H125">
        <f>Schools!CB10</f>
        <v>354.07</v>
      </c>
    </row>
    <row r="126" spans="8:9" ht="16.5" thickBot="1">
      <c r="H126" s="5">
        <f>SUM(H122:H125)</f>
        <v>1436.27</v>
      </c>
      <c r="I126" s="5">
        <v>28</v>
      </c>
    </row>
    <row r="127" spans="2:8" ht="17.25" thickBot="1" thickTop="1">
      <c r="B127" s="13" t="s">
        <v>127</v>
      </c>
      <c r="C127" s="14" t="s">
        <v>1</v>
      </c>
      <c r="D127" s="14" t="s">
        <v>2</v>
      </c>
      <c r="E127" s="14" t="s">
        <v>3</v>
      </c>
      <c r="F127" s="14" t="s">
        <v>4</v>
      </c>
      <c r="G127" s="14" t="s">
        <v>5</v>
      </c>
      <c r="H127" s="14" t="s">
        <v>6</v>
      </c>
    </row>
    <row r="128" spans="2:8" ht="16.5" thickTop="1">
      <c r="B128" t="str">
        <f>Schools!CD3</f>
        <v>Anthony Yang</v>
      </c>
      <c r="C128">
        <f>Schools!CE3</f>
        <v>18</v>
      </c>
      <c r="D128">
        <f>Schools!CF3</f>
        <v>95.02</v>
      </c>
      <c r="E128">
        <f>Schools!CG3</f>
        <v>95.02</v>
      </c>
      <c r="F128">
        <f>Schools!CH3</f>
        <v>96.02</v>
      </c>
      <c r="G128">
        <f>Schools!CI3</f>
        <v>94.03</v>
      </c>
      <c r="H128">
        <f>Schools!CJ3</f>
        <v>380.09000000000003</v>
      </c>
    </row>
    <row r="129" spans="2:8" ht="15.75">
      <c r="B129" t="str">
        <f>Schools!CD4</f>
        <v>James Hogge</v>
      </c>
      <c r="C129">
        <f>Schools!CE4</f>
        <v>17</v>
      </c>
      <c r="D129">
        <f>Schools!CF4</f>
        <v>93.04</v>
      </c>
      <c r="E129">
        <f>Schools!CG4</f>
        <v>92.02</v>
      </c>
      <c r="F129">
        <f>Schools!CH4</f>
        <v>92.01</v>
      </c>
      <c r="G129">
        <f>Schools!CI4</f>
        <v>90</v>
      </c>
      <c r="H129">
        <f>Schools!CJ4</f>
        <v>367.07</v>
      </c>
    </row>
    <row r="130" spans="2:8" ht="15.75">
      <c r="B130" t="str">
        <f>Schools!CD5</f>
        <v>Drew Farwell</v>
      </c>
      <c r="C130">
        <f>Schools!CE5</f>
        <v>16</v>
      </c>
      <c r="D130">
        <f>Schools!CF5</f>
        <v>96.03</v>
      </c>
      <c r="E130">
        <f>Schools!CG5</f>
        <v>94.03</v>
      </c>
      <c r="F130">
        <f>Schools!CH5</f>
        <v>99.03</v>
      </c>
      <c r="G130">
        <f>Schools!CI5</f>
        <v>98.06</v>
      </c>
      <c r="H130">
        <f>Schools!CJ5</f>
        <v>387.15000000000003</v>
      </c>
    </row>
    <row r="131" spans="2:8" ht="15.75">
      <c r="B131" t="str">
        <f>Schools!CD8</f>
        <v>Will Shorrocks</v>
      </c>
      <c r="C131">
        <f>Schools!CE8</f>
        <v>14</v>
      </c>
      <c r="D131">
        <f>Schools!CF8</f>
        <v>90.02</v>
      </c>
      <c r="E131">
        <f>Schools!CG8</f>
        <v>93.02</v>
      </c>
      <c r="F131">
        <f>Schools!CH8</f>
        <v>92.03</v>
      </c>
      <c r="G131">
        <f>Schools!CI8</f>
        <v>96.02</v>
      </c>
      <c r="H131">
        <f>Schools!CJ8</f>
        <v>371.09</v>
      </c>
    </row>
    <row r="132" spans="8:9" ht="15.75">
      <c r="H132" s="5">
        <f>SUM(H128:H131)</f>
        <v>1505.4</v>
      </c>
      <c r="I132" s="5">
        <v>8</v>
      </c>
    </row>
    <row r="133" spans="2:8" ht="15.75">
      <c r="B133" t="str">
        <f>Schools!CD6</f>
        <v>Kai Li</v>
      </c>
      <c r="C133">
        <f>Schools!CE6</f>
        <v>15</v>
      </c>
      <c r="D133">
        <f>Schools!CF6</f>
        <v>79.01</v>
      </c>
      <c r="E133">
        <f>Schools!CG6</f>
        <v>84.02</v>
      </c>
      <c r="F133">
        <f>Schools!CH6</f>
        <v>87.02</v>
      </c>
      <c r="G133">
        <f>Schools!CI6</f>
        <v>82.01</v>
      </c>
      <c r="H133">
        <f>Schools!CJ6</f>
        <v>332.06</v>
      </c>
    </row>
    <row r="134" spans="2:8" ht="15.75">
      <c r="B134" t="str">
        <f>Schools!CD10</f>
        <v>Noah Keighley</v>
      </c>
      <c r="C134">
        <f>Schools!CE10</f>
        <v>12</v>
      </c>
      <c r="D134">
        <f>Schools!CF10</f>
        <v>80</v>
      </c>
      <c r="E134">
        <f>Schools!CG10</f>
        <v>91.01</v>
      </c>
      <c r="F134">
        <f>Schools!CH10</f>
        <v>91.01</v>
      </c>
      <c r="G134">
        <f>Schools!CI10</f>
        <v>88</v>
      </c>
      <c r="H134">
        <f>Schools!CJ10</f>
        <v>350.02</v>
      </c>
    </row>
    <row r="135" spans="2:8" ht="15.75">
      <c r="B135" t="str">
        <f>Schools!CD7</f>
        <v>Peter Zhou</v>
      </c>
      <c r="C135">
        <f>Schools!CE7</f>
        <v>15</v>
      </c>
      <c r="D135">
        <f>Schools!CF7</f>
        <v>80.03</v>
      </c>
      <c r="E135">
        <f>Schools!CG7</f>
        <v>87.01</v>
      </c>
      <c r="F135">
        <f>Schools!CH7</f>
        <v>85</v>
      </c>
      <c r="G135">
        <f>Schools!CI7</f>
        <v>86</v>
      </c>
      <c r="H135">
        <f>Schools!CJ7</f>
        <v>338.04</v>
      </c>
    </row>
    <row r="136" spans="2:8" ht="15.75">
      <c r="B136" t="str">
        <f>Schools!CD9</f>
        <v>Charles Maddison</v>
      </c>
      <c r="C136">
        <f>Schools!CE9</f>
        <v>14</v>
      </c>
      <c r="D136">
        <f>Schools!CF9</f>
        <v>80</v>
      </c>
      <c r="E136">
        <f>Schools!CG9</f>
        <v>82</v>
      </c>
      <c r="F136">
        <f>Schools!CH9</f>
        <v>84.02</v>
      </c>
      <c r="G136">
        <f>Schools!CI9</f>
        <v>87</v>
      </c>
      <c r="H136">
        <f>Schools!CJ9</f>
        <v>333.02</v>
      </c>
    </row>
    <row r="137" spans="8:9" ht="16.5" thickBot="1">
      <c r="H137" s="5">
        <f>SUM(H133:H136)</f>
        <v>1353.1399999999999</v>
      </c>
      <c r="I137" s="5">
        <v>37</v>
      </c>
    </row>
    <row r="138" spans="2:8" ht="17.25" thickBot="1" thickTop="1">
      <c r="B138" s="13" t="s">
        <v>136</v>
      </c>
      <c r="C138" s="14" t="s">
        <v>1</v>
      </c>
      <c r="D138" s="14" t="s">
        <v>2</v>
      </c>
      <c r="E138" s="14" t="s">
        <v>3</v>
      </c>
      <c r="F138" s="14" t="s">
        <v>4</v>
      </c>
      <c r="G138" s="14" t="s">
        <v>5</v>
      </c>
      <c r="H138" s="14" t="s">
        <v>6</v>
      </c>
    </row>
    <row r="139" spans="2:8" ht="16.5" thickTop="1">
      <c r="B139" t="str">
        <f>Schools!CL3</f>
        <v>O Bunchanan</v>
      </c>
      <c r="C139">
        <f>Schools!CM3</f>
        <v>16</v>
      </c>
      <c r="D139">
        <f>Schools!CN3</f>
        <v>91.01</v>
      </c>
      <c r="E139">
        <f>Schools!CO3</f>
        <v>94.04</v>
      </c>
      <c r="F139">
        <f>Schools!CP3</f>
        <v>93.01</v>
      </c>
      <c r="G139">
        <f>Schools!CQ3</f>
        <v>95.02</v>
      </c>
      <c r="H139">
        <f>Schools!CR3</f>
        <v>373.08</v>
      </c>
    </row>
    <row r="140" spans="2:8" ht="15.75">
      <c r="B140" t="str">
        <f>Schools!CL5</f>
        <v>H Bull</v>
      </c>
      <c r="C140">
        <f>Schools!CM5</f>
        <v>15</v>
      </c>
      <c r="D140">
        <f>Schools!CN5</f>
        <v>85.01</v>
      </c>
      <c r="E140">
        <f>Schools!CO5</f>
        <v>85.01</v>
      </c>
      <c r="F140">
        <f>Schools!CP5</f>
        <v>89</v>
      </c>
      <c r="G140">
        <f>Schools!CQ5</f>
        <v>88.01</v>
      </c>
      <c r="H140">
        <f>Schools!CR5</f>
        <v>347.03</v>
      </c>
    </row>
    <row r="141" spans="2:8" ht="15.75">
      <c r="B141" t="str">
        <f>Schools!CL6</f>
        <v>A Davis</v>
      </c>
      <c r="C141">
        <f>Schools!CM6</f>
        <v>15</v>
      </c>
      <c r="D141">
        <f>Schools!CN6</f>
        <v>91.01</v>
      </c>
      <c r="E141">
        <f>Schools!CO6</f>
        <v>93.02</v>
      </c>
      <c r="F141">
        <f>Schools!CP6</f>
        <v>87.01</v>
      </c>
      <c r="G141">
        <f>Schools!CQ6</f>
        <v>91.04</v>
      </c>
      <c r="H141">
        <f>Schools!CR6</f>
        <v>362.08000000000004</v>
      </c>
    </row>
    <row r="142" spans="2:8" ht="15.75">
      <c r="B142" t="str">
        <f>Schools!CL9</f>
        <v>Lewington N</v>
      </c>
      <c r="C142">
        <f>Schools!CM9</f>
        <v>15</v>
      </c>
      <c r="D142">
        <f>Schools!CN9</f>
        <v>86.01</v>
      </c>
      <c r="E142">
        <f>Schools!CO9</f>
        <v>86.01</v>
      </c>
      <c r="F142">
        <f>Schools!CP9</f>
        <v>90.02</v>
      </c>
      <c r="G142">
        <f>Schools!CQ9</f>
        <v>86.01</v>
      </c>
      <c r="H142">
        <f>Schools!CR9</f>
        <v>348.05</v>
      </c>
    </row>
    <row r="143" spans="8:9" ht="16.5" thickBot="1">
      <c r="H143" s="5">
        <f>SUM(H139:H142)</f>
        <v>1430.24</v>
      </c>
      <c r="I143" s="5">
        <v>30</v>
      </c>
    </row>
    <row r="144" spans="2:8" ht="17.25" thickBot="1" thickTop="1">
      <c r="B144" s="13" t="s">
        <v>144</v>
      </c>
      <c r="C144" s="14" t="s">
        <v>1</v>
      </c>
      <c r="D144" s="14" t="s">
        <v>2</v>
      </c>
      <c r="E144" s="14" t="s">
        <v>3</v>
      </c>
      <c r="F144" s="14" t="s">
        <v>4</v>
      </c>
      <c r="G144" s="14" t="s">
        <v>5</v>
      </c>
      <c r="H144" s="14" t="s">
        <v>6</v>
      </c>
    </row>
    <row r="145" spans="2:8" ht="16.5" thickTop="1">
      <c r="B145" t="str">
        <f>Schools!CT10</f>
        <v>Adam Smethurst</v>
      </c>
      <c r="C145">
        <f>Schools!CU10</f>
        <v>16</v>
      </c>
      <c r="D145">
        <f>Schools!CV10</f>
        <v>96.02</v>
      </c>
      <c r="E145">
        <f>Schools!CW10</f>
        <v>93.02</v>
      </c>
      <c r="F145">
        <f>Schools!CX10</f>
        <v>94.03</v>
      </c>
      <c r="G145">
        <f>Schools!CY10</f>
        <v>95.01</v>
      </c>
      <c r="H145">
        <f>Schools!CZ10</f>
        <v>378.08</v>
      </c>
    </row>
    <row r="146" spans="2:8" ht="15.75">
      <c r="B146" t="str">
        <f>Schools!CT6</f>
        <v>Zack Nolan-McDonough</v>
      </c>
      <c r="C146">
        <f>Schools!CU6</f>
        <v>16</v>
      </c>
      <c r="D146">
        <f>Schools!CV6</f>
        <v>96.03</v>
      </c>
      <c r="E146">
        <f>Schools!CW6</f>
        <v>96.04</v>
      </c>
      <c r="F146">
        <f>Schools!CX6</f>
        <v>94.02</v>
      </c>
      <c r="G146">
        <f>Schools!CY6</f>
        <v>94.04</v>
      </c>
      <c r="H146">
        <f>Schools!CZ6</f>
        <v>380.13</v>
      </c>
    </row>
    <row r="147" spans="2:8" ht="15.75">
      <c r="B147" t="str">
        <f>Schools!CT3</f>
        <v>James Adams</v>
      </c>
      <c r="C147">
        <f>Schools!CU3</f>
        <v>16</v>
      </c>
      <c r="D147">
        <f>Schools!CV3</f>
        <v>95.01</v>
      </c>
      <c r="E147">
        <f>Schools!CW3</f>
        <v>92.02</v>
      </c>
      <c r="F147">
        <f>Schools!CX3</f>
        <v>94.01</v>
      </c>
      <c r="G147">
        <f>Schools!CY3</f>
        <v>96.03</v>
      </c>
      <c r="H147">
        <f>Schools!CZ3</f>
        <v>377.07000000000005</v>
      </c>
    </row>
    <row r="148" spans="2:8" ht="15.75">
      <c r="B148" t="str">
        <f>Schools!CT7</f>
        <v>Jack Raynor</v>
      </c>
      <c r="C148">
        <f>Schools!CU7</f>
        <v>15</v>
      </c>
      <c r="D148">
        <f>Schools!CV7</f>
        <v>91.01</v>
      </c>
      <c r="E148">
        <f>Schools!CW7</f>
        <v>91</v>
      </c>
      <c r="F148">
        <f>Schools!CX7</f>
        <v>92.02</v>
      </c>
      <c r="G148">
        <f>Schools!CY7</f>
        <v>89.02</v>
      </c>
      <c r="H148">
        <f>Schools!CZ7</f>
        <v>363.04999999999995</v>
      </c>
    </row>
    <row r="149" spans="8:9" ht="15.75">
      <c r="H149" s="5">
        <f>SUM(H145:H148)</f>
        <v>1498.3300000000002</v>
      </c>
      <c r="I149" s="5">
        <v>13</v>
      </c>
    </row>
    <row r="150" spans="2:8" ht="15.75">
      <c r="B150" t="str">
        <f>Schools!CT4</f>
        <v>Finn Burbanks</v>
      </c>
      <c r="C150">
        <f>Schools!CU4</f>
        <v>17</v>
      </c>
      <c r="D150">
        <f>Schools!CV4</f>
        <v>93.03</v>
      </c>
      <c r="E150">
        <f>Schools!CW4</f>
        <v>94.04</v>
      </c>
      <c r="F150">
        <f>Schools!CX4</f>
        <v>90.02</v>
      </c>
      <c r="G150">
        <f>Schools!CY4</f>
        <v>84.01</v>
      </c>
      <c r="H150">
        <f>Schools!CZ4</f>
        <v>361.09999999999997</v>
      </c>
    </row>
    <row r="151" spans="2:8" ht="15.75">
      <c r="B151" t="str">
        <f>Schools!CT11</f>
        <v>Alban Fenn</v>
      </c>
      <c r="C151">
        <f>Schools!CU11</f>
        <v>15</v>
      </c>
      <c r="D151">
        <f>Schools!CV11</f>
        <v>93.02</v>
      </c>
      <c r="E151">
        <f>Schools!CW11</f>
        <v>91.01</v>
      </c>
      <c r="F151">
        <f>Schools!CX11</f>
        <v>95.01</v>
      </c>
      <c r="G151">
        <f>Schools!CY11</f>
        <v>91.01</v>
      </c>
      <c r="H151">
        <f>Schools!CZ11</f>
        <v>370.05</v>
      </c>
    </row>
    <row r="152" spans="2:8" ht="15.75">
      <c r="B152" t="str">
        <f>Schools!CT9</f>
        <v>Alex Elkin</v>
      </c>
      <c r="C152">
        <f>Schools!CU9</f>
        <v>16</v>
      </c>
      <c r="D152">
        <f>Schools!CV9</f>
        <v>94.02</v>
      </c>
      <c r="E152">
        <f>Schools!CW9</f>
        <v>91.02</v>
      </c>
      <c r="F152">
        <f>Schools!CX9</f>
        <v>92.01</v>
      </c>
      <c r="G152">
        <f>Schools!CY9</f>
        <v>88.01</v>
      </c>
      <c r="H152">
        <f>Schools!CZ9</f>
        <v>365.06</v>
      </c>
    </row>
    <row r="153" spans="2:8" ht="15.75">
      <c r="B153" t="str">
        <f>Schools!CT12</f>
        <v>Alex Johnson</v>
      </c>
      <c r="C153">
        <f>Schools!CU12</f>
        <v>14</v>
      </c>
      <c r="D153">
        <f>Schools!CV12</f>
        <v>92.04</v>
      </c>
      <c r="E153">
        <f>Schools!CW12</f>
        <v>90.01</v>
      </c>
      <c r="F153">
        <f>Schools!CX12</f>
        <v>89.01</v>
      </c>
      <c r="G153">
        <f>Schools!CY12</f>
        <v>87</v>
      </c>
      <c r="H153">
        <f>Schools!CZ12</f>
        <v>358.06</v>
      </c>
    </row>
    <row r="154" spans="8:9" ht="16.5" thickBot="1">
      <c r="H154" s="5">
        <f>SUM(H150:H153)</f>
        <v>1454.27</v>
      </c>
      <c r="I154" s="5">
        <v>21</v>
      </c>
    </row>
    <row r="155" spans="2:8" ht="17.25" thickBot="1" thickTop="1">
      <c r="B155" s="13" t="s">
        <v>236</v>
      </c>
      <c r="C155" s="14" t="s">
        <v>1</v>
      </c>
      <c r="D155" s="14" t="s">
        <v>2</v>
      </c>
      <c r="E155" s="14" t="s">
        <v>3</v>
      </c>
      <c r="F155" s="14" t="s">
        <v>4</v>
      </c>
      <c r="G155" s="14" t="s">
        <v>5</v>
      </c>
      <c r="H155" s="14" t="s">
        <v>6</v>
      </c>
    </row>
    <row r="156" spans="2:8" ht="16.5" thickTop="1">
      <c r="B156" t="str">
        <f>Schools!DB3</f>
        <v>Tom Dudgeon</v>
      </c>
      <c r="C156">
        <f>Schools!DC3</f>
        <v>17</v>
      </c>
      <c r="D156">
        <f>Schools!DD3</f>
        <v>78</v>
      </c>
      <c r="E156">
        <f>Schools!DE3</f>
        <v>90</v>
      </c>
      <c r="F156">
        <f>Schools!DF3</f>
        <v>89</v>
      </c>
      <c r="G156">
        <f>Schools!DG3</f>
        <v>89.02</v>
      </c>
      <c r="H156">
        <f>Schools!DH3</f>
        <v>346.02</v>
      </c>
    </row>
    <row r="157" spans="2:8" ht="15.75">
      <c r="B157" t="str">
        <f>Schools!DB4</f>
        <v>Hasan Hamadto</v>
      </c>
      <c r="C157">
        <f>Schools!DC4</f>
        <v>18</v>
      </c>
      <c r="D157">
        <f>Schools!DD4</f>
        <v>79</v>
      </c>
      <c r="E157">
        <f>Schools!DE4</f>
        <v>77</v>
      </c>
      <c r="F157">
        <f>Schools!DF4</f>
        <v>86.01</v>
      </c>
      <c r="G157">
        <f>Schools!DG4</f>
        <v>83</v>
      </c>
      <c r="H157">
        <f>Schools!DH4</f>
        <v>325.01</v>
      </c>
    </row>
    <row r="158" spans="2:8" ht="15.75">
      <c r="B158" t="str">
        <f>Schools!DB5</f>
        <v>Henry Felbeck</v>
      </c>
      <c r="C158">
        <f>Schools!DC5</f>
        <v>15</v>
      </c>
      <c r="D158">
        <f>Schools!DD5</f>
        <v>78.02</v>
      </c>
      <c r="E158">
        <f>Schools!DE5</f>
        <v>61</v>
      </c>
      <c r="F158">
        <f>Schools!DF5</f>
        <v>81.02</v>
      </c>
      <c r="G158">
        <f>Schools!DG5</f>
        <v>73</v>
      </c>
      <c r="H158">
        <f>Schools!DH5</f>
        <v>293.03999999999996</v>
      </c>
    </row>
    <row r="159" spans="2:8" ht="15.75">
      <c r="B159" t="str">
        <f>Schools!DB10</f>
        <v>David Reuveny</v>
      </c>
      <c r="C159">
        <f>Schools!DC10</f>
        <v>15</v>
      </c>
      <c r="D159">
        <f>Schools!DD10</f>
        <v>86</v>
      </c>
      <c r="E159">
        <f>Schools!DE10</f>
        <v>87.02</v>
      </c>
      <c r="F159">
        <f>Schools!DF10</f>
        <v>89</v>
      </c>
      <c r="G159">
        <f>Schools!DG10</f>
        <v>95.03</v>
      </c>
      <c r="H159">
        <f>Schools!DH10</f>
        <v>357.04999999999995</v>
      </c>
    </row>
    <row r="160" spans="8:9" ht="16.5" thickBot="1">
      <c r="H160" s="5">
        <f>SUM(H156:H159)</f>
        <v>1321.12</v>
      </c>
      <c r="I160" s="5">
        <v>38</v>
      </c>
    </row>
    <row r="161" spans="2:8" ht="17.25" thickBot="1" thickTop="1">
      <c r="B161" s="13" t="s">
        <v>165</v>
      </c>
      <c r="C161" s="14" t="s">
        <v>1</v>
      </c>
      <c r="D161" s="14" t="s">
        <v>2</v>
      </c>
      <c r="E161" s="14" t="s">
        <v>3</v>
      </c>
      <c r="F161" s="14" t="s">
        <v>4</v>
      </c>
      <c r="G161" s="14" t="s">
        <v>5</v>
      </c>
      <c r="H161" s="14" t="s">
        <v>6</v>
      </c>
    </row>
    <row r="162" spans="2:8" ht="16.5" thickTop="1">
      <c r="B162" t="str">
        <f>Schools!DJ3</f>
        <v>Shannon Davies</v>
      </c>
      <c r="C162">
        <f>Schools!DK3</f>
        <v>17</v>
      </c>
      <c r="D162">
        <f>Schools!DL3</f>
        <v>97.05</v>
      </c>
      <c r="E162">
        <f>Schools!DM3</f>
        <v>97.04</v>
      </c>
      <c r="F162">
        <f>Schools!DN3</f>
        <v>94.01</v>
      </c>
      <c r="G162">
        <f>Schools!DO3</f>
        <v>98.05</v>
      </c>
      <c r="H162">
        <f>Schools!DP3</f>
        <v>386.15000000000003</v>
      </c>
    </row>
    <row r="163" spans="2:8" ht="15.75">
      <c r="B163" t="str">
        <f>Schools!DJ4</f>
        <v>Alan Bain</v>
      </c>
      <c r="C163">
        <f>Schools!DK4</f>
        <v>17</v>
      </c>
      <c r="D163">
        <f>Schools!DL4</f>
        <v>95.01</v>
      </c>
      <c r="E163">
        <f>Schools!DM4</f>
        <v>96.05</v>
      </c>
      <c r="F163">
        <f>Schools!DN4</f>
        <v>95.03</v>
      </c>
      <c r="G163">
        <f>Schools!DO4</f>
        <v>96.04</v>
      </c>
      <c r="H163">
        <f>Schools!DP4</f>
        <v>382.13000000000005</v>
      </c>
    </row>
    <row r="164" spans="2:8" ht="15.75">
      <c r="B164" t="str">
        <f>Schools!DJ5</f>
        <v>Matt Manton</v>
      </c>
      <c r="C164">
        <f>Schools!DK5</f>
        <v>17</v>
      </c>
      <c r="D164">
        <f>Schools!DL5</f>
        <v>96.05</v>
      </c>
      <c r="E164">
        <f>Schools!DM5</f>
        <v>92.02</v>
      </c>
      <c r="F164">
        <f>Schools!DN5</f>
        <v>97.04</v>
      </c>
      <c r="G164">
        <f>Schools!DO5</f>
        <v>94.01</v>
      </c>
      <c r="H164">
        <f>Schools!DP5</f>
        <v>379.12</v>
      </c>
    </row>
    <row r="165" spans="2:8" ht="15.75">
      <c r="B165" t="str">
        <f>Schools!DJ9</f>
        <v>Janes Knowles</v>
      </c>
      <c r="C165">
        <f>Schools!DK9</f>
        <v>16</v>
      </c>
      <c r="D165">
        <f>Schools!DL9</f>
        <v>93.02</v>
      </c>
      <c r="E165">
        <f>Schools!DM9</f>
        <v>88.01</v>
      </c>
      <c r="F165">
        <f>Schools!DN9</f>
        <v>93.01</v>
      </c>
      <c r="G165">
        <f>Schools!DO9</f>
        <v>96.02</v>
      </c>
      <c r="H165">
        <f>Schools!DP9</f>
        <v>370.06</v>
      </c>
    </row>
    <row r="166" spans="8:9" ht="15.75">
      <c r="H166" s="5">
        <f>SUM(H162:H165)</f>
        <v>1517.46</v>
      </c>
      <c r="I166" s="5">
        <v>3</v>
      </c>
    </row>
    <row r="167" spans="2:8" ht="15.75">
      <c r="B167" t="str">
        <f>Schools!DJ6</f>
        <v>Melissa Sinta</v>
      </c>
      <c r="C167">
        <f>Schools!DK6</f>
        <v>17</v>
      </c>
      <c r="D167">
        <f>Schools!DL6</f>
        <v>93.04</v>
      </c>
      <c r="E167">
        <f>Schools!DM6</f>
        <v>90</v>
      </c>
      <c r="F167">
        <f>Schools!DN6</f>
        <v>84</v>
      </c>
      <c r="G167">
        <f>Schools!DO6</f>
        <v>80</v>
      </c>
      <c r="H167">
        <f>Schools!DP6</f>
        <v>347.04</v>
      </c>
    </row>
    <row r="168" spans="2:8" ht="15.75">
      <c r="B168" t="str">
        <f>Schools!DJ7</f>
        <v>Angel Xia</v>
      </c>
      <c r="C168">
        <f>Schools!DK7</f>
        <v>16</v>
      </c>
      <c r="D168">
        <f>Schools!DL7</f>
        <v>90</v>
      </c>
      <c r="E168">
        <f>Schools!DM7</f>
        <v>94.02</v>
      </c>
      <c r="F168">
        <f>Schools!DN7</f>
        <v>96.03</v>
      </c>
      <c r="G168">
        <f>Schools!DO7</f>
        <v>96.04</v>
      </c>
      <c r="H168">
        <f>Schools!DP7</f>
        <v>376.09</v>
      </c>
    </row>
    <row r="169" spans="2:8" ht="15.75">
      <c r="B169" t="str">
        <f>Schools!DJ8</f>
        <v>Daniel Wu</v>
      </c>
      <c r="C169">
        <f>Schools!DK8</f>
        <v>16</v>
      </c>
      <c r="D169">
        <f>Schools!DL8</f>
        <v>95.04</v>
      </c>
      <c r="E169">
        <f>Schools!DM8</f>
        <v>91.01</v>
      </c>
      <c r="F169">
        <f>Schools!DN8</f>
        <v>90.02</v>
      </c>
      <c r="G169">
        <f>Schools!DO8</f>
        <v>94.03</v>
      </c>
      <c r="H169">
        <f>Schools!DP8</f>
        <v>370.1</v>
      </c>
    </row>
    <row r="170" spans="2:8" ht="15.75">
      <c r="B170" t="str">
        <f>Schools!DJ10</f>
        <v>Sarah Rorinson</v>
      </c>
      <c r="C170">
        <f>Schools!DK10</f>
        <v>14</v>
      </c>
      <c r="D170">
        <f>Schools!DL10</f>
        <v>94.02</v>
      </c>
      <c r="E170">
        <f>Schools!DM10</f>
        <v>94.04</v>
      </c>
      <c r="F170">
        <f>Schools!DN10</f>
        <v>94.05</v>
      </c>
      <c r="G170">
        <f>Schools!DO10</f>
        <v>91.01</v>
      </c>
      <c r="H170">
        <f>Schools!DP10</f>
        <v>373.12</v>
      </c>
    </row>
    <row r="171" spans="8:9" ht="16.5" thickBot="1">
      <c r="H171" s="5">
        <f>SUM(H167:H170)</f>
        <v>1466.35</v>
      </c>
      <c r="I171" s="5">
        <v>19</v>
      </c>
    </row>
    <row r="172" spans="2:8" ht="17.25" thickBot="1" thickTop="1">
      <c r="B172" s="13" t="s">
        <v>174</v>
      </c>
      <c r="C172" s="14" t="s">
        <v>1</v>
      </c>
      <c r="D172" s="14" t="s">
        <v>2</v>
      </c>
      <c r="E172" s="14" t="s">
        <v>3</v>
      </c>
      <c r="F172" s="14" t="s">
        <v>4</v>
      </c>
      <c r="G172" s="14" t="s">
        <v>5</v>
      </c>
      <c r="H172" s="14" t="s">
        <v>6</v>
      </c>
    </row>
    <row r="173" spans="2:8" ht="16.5" thickTop="1">
      <c r="B173" t="str">
        <f>Schools!DR3</f>
        <v>Harriett Bramwell</v>
      </c>
      <c r="C173">
        <f>Schools!DS3</f>
        <v>17</v>
      </c>
      <c r="D173">
        <f>Schools!DT3</f>
        <v>93.02</v>
      </c>
      <c r="E173">
        <f>Schools!DU3</f>
        <v>93.02</v>
      </c>
      <c r="F173">
        <f>Schools!DV3</f>
        <v>93.02</v>
      </c>
      <c r="G173">
        <f>Schools!DW3</f>
        <v>94.03</v>
      </c>
      <c r="H173">
        <f>Schools!DX3</f>
        <v>373.09000000000003</v>
      </c>
    </row>
    <row r="174" spans="2:8" ht="15.75">
      <c r="B174" t="str">
        <f>Schools!DR4</f>
        <v>George Bramwell</v>
      </c>
      <c r="C174">
        <f>Schools!DS4</f>
        <v>15</v>
      </c>
      <c r="D174">
        <f>Schools!DT4</f>
        <v>94.01</v>
      </c>
      <c r="E174">
        <f>Schools!DU4</f>
        <v>96.03</v>
      </c>
      <c r="F174">
        <f>Schools!DV4</f>
        <v>96.03</v>
      </c>
      <c r="G174">
        <f>Schools!DW4</f>
        <v>95.02</v>
      </c>
      <c r="H174">
        <f>Schools!DX4</f>
        <v>381.09000000000003</v>
      </c>
    </row>
    <row r="175" spans="2:8" ht="15.75">
      <c r="B175" t="str">
        <f>Schools!DR5</f>
        <v>Arthur Bramwell</v>
      </c>
      <c r="C175">
        <f>Schools!DS5</f>
        <v>14</v>
      </c>
      <c r="D175">
        <f>Schools!DT5</f>
        <v>89</v>
      </c>
      <c r="E175">
        <f>Schools!DU5</f>
        <v>91.03</v>
      </c>
      <c r="F175">
        <f>Schools!DV5</f>
        <v>90.03</v>
      </c>
      <c r="G175">
        <f>Schools!DW5</f>
        <v>89</v>
      </c>
      <c r="H175">
        <f>Schools!DX5</f>
        <v>359.06</v>
      </c>
    </row>
    <row r="176" spans="2:8" ht="15.75">
      <c r="B176" t="str">
        <f>Schools!DR6</f>
        <v>Ollie Taylor</v>
      </c>
      <c r="C176">
        <f>Schools!DS6</f>
        <v>15</v>
      </c>
      <c r="D176">
        <f>Schools!DT6</f>
        <v>89.02</v>
      </c>
      <c r="E176">
        <f>Schools!DU6</f>
        <v>98.02</v>
      </c>
      <c r="F176">
        <f>Schools!DV6</f>
        <v>94.01</v>
      </c>
      <c r="G176">
        <f>Schools!DW6</f>
        <v>86.02</v>
      </c>
      <c r="H176">
        <f>Schools!DX6</f>
        <v>367.07</v>
      </c>
    </row>
    <row r="177" spans="8:9" ht="16.5" thickBot="1">
      <c r="H177" s="5">
        <f>SUM(H173:H176)</f>
        <v>1480.31</v>
      </c>
      <c r="I177" s="5">
        <v>14</v>
      </c>
    </row>
    <row r="178" spans="2:8" ht="17.25" thickBot="1" thickTop="1">
      <c r="B178" s="13" t="s">
        <v>179</v>
      </c>
      <c r="C178" s="14" t="s">
        <v>1</v>
      </c>
      <c r="D178" s="14" t="s">
        <v>2</v>
      </c>
      <c r="E178" s="14" t="s">
        <v>3</v>
      </c>
      <c r="F178" s="14" t="s">
        <v>4</v>
      </c>
      <c r="G178" s="14" t="s">
        <v>5</v>
      </c>
      <c r="H178" s="14" t="s">
        <v>6</v>
      </c>
    </row>
    <row r="179" spans="2:8" ht="16.5" thickTop="1">
      <c r="B179" t="str">
        <f>Schools!DZ3</f>
        <v>Russel Woodger</v>
      </c>
      <c r="C179">
        <f>Schools!EA3</f>
        <v>17</v>
      </c>
      <c r="D179">
        <f>Schools!EB3</f>
        <v>95.02</v>
      </c>
      <c r="E179">
        <f>Schools!EC3</f>
        <v>97.06</v>
      </c>
      <c r="F179">
        <f>Schools!ED3</f>
        <v>95.04</v>
      </c>
      <c r="G179">
        <f>Schools!EE3</f>
        <v>96.03</v>
      </c>
      <c r="H179">
        <f>Schools!EF3</f>
        <v>383.15</v>
      </c>
    </row>
    <row r="180" spans="2:8" ht="15.75">
      <c r="B180" t="str">
        <f>Schools!DZ4</f>
        <v>Sophie Cleeve</v>
      </c>
      <c r="C180">
        <f>Schools!EA4</f>
        <v>17</v>
      </c>
      <c r="D180">
        <f>Schools!EB4</f>
        <v>98.05</v>
      </c>
      <c r="E180">
        <f>Schools!EC4</f>
        <v>89</v>
      </c>
      <c r="F180">
        <f>Schools!ED4</f>
        <v>94.03</v>
      </c>
      <c r="G180">
        <f>Schools!EE4</f>
        <v>86.02</v>
      </c>
      <c r="H180">
        <f>Schools!EF4</f>
        <v>367.1</v>
      </c>
    </row>
    <row r="181" spans="2:8" ht="15.75">
      <c r="B181" t="str">
        <f>Schools!DZ5</f>
        <v>Thomas Craig-Fleming</v>
      </c>
      <c r="C181">
        <f>Schools!EA5</f>
        <v>14</v>
      </c>
      <c r="D181">
        <f>Schools!EB5</f>
        <v>94.03</v>
      </c>
      <c r="E181">
        <f>Schools!EC5</f>
        <v>90</v>
      </c>
      <c r="F181">
        <f>Schools!ED5</f>
        <v>93.03</v>
      </c>
      <c r="G181">
        <f>Schools!EE5</f>
        <v>94.03</v>
      </c>
      <c r="H181">
        <f>Schools!EF5</f>
        <v>371.09000000000003</v>
      </c>
    </row>
    <row r="182" spans="2:8" ht="15.75">
      <c r="B182" t="str">
        <f>Schools!DZ6</f>
        <v>Bella Hartley</v>
      </c>
      <c r="C182">
        <f>Schools!EA6</f>
        <v>18</v>
      </c>
      <c r="D182">
        <f>Schools!EB6</f>
        <v>91.02</v>
      </c>
      <c r="E182">
        <f>Schools!EC6</f>
        <v>86.02</v>
      </c>
      <c r="F182">
        <f>Schools!ED6</f>
        <v>92.03</v>
      </c>
      <c r="G182">
        <f>Schools!EE6</f>
        <v>89</v>
      </c>
      <c r="H182">
        <f>Schools!EF6</f>
        <v>358.07</v>
      </c>
    </row>
    <row r="183" spans="8:9" ht="16.5" thickBot="1">
      <c r="H183" s="5">
        <f>SUM(H179:H182)</f>
        <v>1479.41</v>
      </c>
      <c r="I183" s="5">
        <v>15</v>
      </c>
    </row>
    <row r="184" spans="2:8" ht="17.25" thickBot="1" thickTop="1">
      <c r="B184" s="13" t="s">
        <v>187</v>
      </c>
      <c r="C184" s="14" t="s">
        <v>1</v>
      </c>
      <c r="D184" s="14" t="s">
        <v>2</v>
      </c>
      <c r="E184" s="14" t="s">
        <v>3</v>
      </c>
      <c r="F184" s="14" t="s">
        <v>4</v>
      </c>
      <c r="G184" s="14" t="s">
        <v>5</v>
      </c>
      <c r="H184" s="14" t="s">
        <v>6</v>
      </c>
    </row>
    <row r="185" spans="2:8" ht="16.5" thickTop="1">
      <c r="B185" t="str">
        <f>Schools!EH9</f>
        <v>Luke Griwell</v>
      </c>
      <c r="C185">
        <f>Schools!EI9</f>
        <v>15</v>
      </c>
      <c r="D185">
        <f>Schools!EJ9</f>
        <v>91.02</v>
      </c>
      <c r="E185">
        <f>Schools!EK9</f>
        <v>77.01</v>
      </c>
      <c r="F185">
        <f>Schools!EL9</f>
        <v>88</v>
      </c>
      <c r="G185">
        <f>Schools!EM9</f>
        <v>87</v>
      </c>
      <c r="H185">
        <f>Schools!EN9</f>
        <v>343.03</v>
      </c>
    </row>
    <row r="186" spans="2:8" ht="15.75">
      <c r="B186" t="str">
        <f>Schools!EH14</f>
        <v>Cameron Philp</v>
      </c>
      <c r="C186">
        <f>Schools!EI14</f>
        <v>15</v>
      </c>
      <c r="D186">
        <f>Schools!EJ14</f>
        <v>90.01</v>
      </c>
      <c r="E186">
        <f>Schools!EK14</f>
        <v>92.02</v>
      </c>
      <c r="F186">
        <f>Schools!EL14</f>
        <v>90.01</v>
      </c>
      <c r="G186">
        <f>Schools!EM14</f>
        <v>87</v>
      </c>
      <c r="H186">
        <f>Schools!EN14</f>
        <v>359.04</v>
      </c>
    </row>
    <row r="187" spans="2:8" ht="15.75">
      <c r="B187" t="str">
        <f>Schools!EH8</f>
        <v>Sam Cherry</v>
      </c>
      <c r="C187">
        <f>Schools!EI8</f>
        <v>15</v>
      </c>
      <c r="D187">
        <f>Schools!EJ8</f>
        <v>88.01</v>
      </c>
      <c r="E187">
        <f>Schools!EK8</f>
        <v>89.02</v>
      </c>
      <c r="F187">
        <f>Schools!EL8</f>
        <v>89.02</v>
      </c>
      <c r="G187">
        <f>Schools!EM8</f>
        <v>94.01</v>
      </c>
      <c r="H187">
        <f>Schools!EN8</f>
        <v>360.06</v>
      </c>
    </row>
    <row r="188" spans="2:8" ht="15.75">
      <c r="B188" t="str">
        <f>Schools!EH13</f>
        <v>Johnnie Matheson</v>
      </c>
      <c r="C188">
        <f>Schools!EI13</f>
        <v>15</v>
      </c>
      <c r="D188">
        <f>Schools!EJ13</f>
        <v>93.02</v>
      </c>
      <c r="E188">
        <f>Schools!EK13</f>
        <v>92.02</v>
      </c>
      <c r="F188">
        <f>Schools!EL13</f>
        <v>85.01</v>
      </c>
      <c r="G188">
        <f>Schools!EM13</f>
        <v>86</v>
      </c>
      <c r="H188">
        <f>Schools!EN13</f>
        <v>356.05</v>
      </c>
    </row>
    <row r="189" spans="8:9" ht="16.5" thickBot="1">
      <c r="H189" s="5">
        <f>SUM(H185:H188)</f>
        <v>1418.1799999999998</v>
      </c>
      <c r="I189" s="5">
        <v>33</v>
      </c>
    </row>
    <row r="190" spans="2:8" ht="17.25" thickBot="1" thickTop="1">
      <c r="B190" s="13" t="s">
        <v>200</v>
      </c>
      <c r="C190" s="14" t="s">
        <v>1</v>
      </c>
      <c r="D190" s="14" t="s">
        <v>2</v>
      </c>
      <c r="E190" s="14" t="s">
        <v>3</v>
      </c>
      <c r="F190" s="14" t="s">
        <v>4</v>
      </c>
      <c r="G190" s="14" t="s">
        <v>5</v>
      </c>
      <c r="H190" s="14" t="s">
        <v>6</v>
      </c>
    </row>
    <row r="191" spans="2:8" ht="16.5" thickTop="1">
      <c r="B191" t="str">
        <f>Schools!EP3</f>
        <v>Angus Strudwick</v>
      </c>
      <c r="C191">
        <f>Schools!EQ3</f>
        <v>18</v>
      </c>
      <c r="D191">
        <f>Schools!ER3</f>
        <v>89.01</v>
      </c>
      <c r="E191">
        <f>Schools!ES3</f>
        <v>91</v>
      </c>
      <c r="F191">
        <f>Schools!ET3</f>
        <v>93.01</v>
      </c>
      <c r="G191">
        <f>Schools!EU3</f>
        <v>91</v>
      </c>
      <c r="H191">
        <f>Schools!EV3</f>
        <v>364.02</v>
      </c>
    </row>
    <row r="192" spans="2:8" ht="15.75">
      <c r="B192" t="str">
        <f>Schools!EP4</f>
        <v>David Fox</v>
      </c>
      <c r="C192">
        <f>Schools!EQ4</f>
        <v>16</v>
      </c>
      <c r="D192">
        <f>Schools!ER4</f>
        <v>90.01</v>
      </c>
      <c r="E192">
        <f>Schools!ES4</f>
        <v>89.02</v>
      </c>
      <c r="F192">
        <f>Schools!ET4</f>
        <v>93.02</v>
      </c>
      <c r="G192">
        <f>Schools!EU4</f>
        <v>93.03</v>
      </c>
      <c r="H192">
        <f>Schools!EV4</f>
        <v>365.08000000000004</v>
      </c>
    </row>
    <row r="193" spans="2:8" ht="15.75">
      <c r="B193" t="str">
        <f>Schools!EP5</f>
        <v>James Fox</v>
      </c>
      <c r="C193">
        <f>Schools!EQ5</f>
        <v>16</v>
      </c>
      <c r="D193">
        <f>Schools!ER5</f>
        <v>94.03</v>
      </c>
      <c r="E193">
        <f>Schools!ES5</f>
        <v>94.02</v>
      </c>
      <c r="F193">
        <f>Schools!ET5</f>
        <v>90.01</v>
      </c>
      <c r="G193">
        <f>Schools!EU5</f>
        <v>91.01</v>
      </c>
      <c r="H193">
        <f>Schools!EV5</f>
        <v>369.07</v>
      </c>
    </row>
    <row r="194" spans="2:8" ht="15.75">
      <c r="B194" t="str">
        <f>Schools!EP7</f>
        <v>Daisy Armstrong</v>
      </c>
      <c r="C194">
        <f>Schools!EQ7</f>
        <v>15</v>
      </c>
      <c r="D194">
        <f>Schools!ER7</f>
        <v>90.02</v>
      </c>
      <c r="E194">
        <f>Schools!ES7</f>
        <v>91</v>
      </c>
      <c r="F194">
        <f>Schools!ET7</f>
        <v>94.02</v>
      </c>
      <c r="G194">
        <f>Schools!EU7</f>
        <v>95.02</v>
      </c>
      <c r="H194">
        <f>Schools!EV7</f>
        <v>370.05999999999995</v>
      </c>
    </row>
    <row r="195" spans="8:9" ht="16.5" thickBot="1">
      <c r="H195" s="5">
        <f>SUM(H191:H194)</f>
        <v>1468.23</v>
      </c>
      <c r="I195" s="5">
        <v>17</v>
      </c>
    </row>
    <row r="196" spans="2:8" ht="17.25" thickBot="1" thickTop="1">
      <c r="B196" s="13" t="s">
        <v>207</v>
      </c>
      <c r="C196" s="14" t="s">
        <v>1</v>
      </c>
      <c r="D196" s="14" t="s">
        <v>2</v>
      </c>
      <c r="E196" s="14" t="s">
        <v>3</v>
      </c>
      <c r="F196" s="14" t="s">
        <v>4</v>
      </c>
      <c r="G196" s="14" t="s">
        <v>5</v>
      </c>
      <c r="H196" s="14" t="s">
        <v>6</v>
      </c>
    </row>
    <row r="197" spans="2:8" ht="16.5" thickTop="1">
      <c r="B197" t="str">
        <f>Schools!EX3</f>
        <v>C Patel</v>
      </c>
      <c r="C197">
        <f>Schools!EY3</f>
        <v>17</v>
      </c>
      <c r="D197">
        <f>Schools!EZ3</f>
        <v>99.03</v>
      </c>
      <c r="E197">
        <f>Schools!FA3</f>
        <v>97.01</v>
      </c>
      <c r="F197">
        <f>Schools!FB3</f>
        <v>99.07</v>
      </c>
      <c r="G197">
        <f>Schools!FC3</f>
        <v>94.03</v>
      </c>
      <c r="H197">
        <f>Schools!FD3</f>
        <v>389.14</v>
      </c>
    </row>
    <row r="198" spans="2:8" ht="15.75">
      <c r="B198" t="str">
        <f>Schools!EX4</f>
        <v>M Shutt</v>
      </c>
      <c r="C198">
        <f>Schools!EY4</f>
        <v>17</v>
      </c>
      <c r="D198">
        <f>Schools!EZ4</f>
        <v>98.02</v>
      </c>
      <c r="E198">
        <f>Schools!FA4</f>
        <v>94.03</v>
      </c>
      <c r="F198">
        <f>Schools!FB4</f>
        <v>92.01</v>
      </c>
      <c r="G198">
        <f>Schools!FC4</f>
        <v>96.03</v>
      </c>
      <c r="H198">
        <f>Schools!FD4</f>
        <v>380.09000000000003</v>
      </c>
    </row>
    <row r="199" spans="2:8" ht="15.75">
      <c r="B199" t="str">
        <f>Schools!EX5</f>
        <v>A Zu-Sayn-Wittgenstein-Sayn</v>
      </c>
      <c r="C199">
        <f>Schools!EY5</f>
        <v>15</v>
      </c>
      <c r="D199">
        <f>Schools!EZ5</f>
        <v>93.02</v>
      </c>
      <c r="E199">
        <f>Schools!FA5</f>
        <v>98.05</v>
      </c>
      <c r="F199">
        <f>Schools!FB5</f>
        <v>94.01</v>
      </c>
      <c r="G199">
        <f>Schools!FC5</f>
        <v>94.03</v>
      </c>
      <c r="H199">
        <f>Schools!FD5</f>
        <v>379.11</v>
      </c>
    </row>
    <row r="200" spans="2:8" ht="15.75">
      <c r="B200" t="str">
        <f>Schools!EX6</f>
        <v>Woodhouse</v>
      </c>
      <c r="C200">
        <f>Schools!EY6</f>
        <v>15</v>
      </c>
      <c r="D200">
        <f>Schools!EZ6</f>
        <v>93.01</v>
      </c>
      <c r="E200">
        <f>Schools!FA6</f>
        <v>96.01</v>
      </c>
      <c r="F200">
        <f>Schools!FB6</f>
        <v>97.02</v>
      </c>
      <c r="G200">
        <f>Schools!FC6</f>
        <v>92.02</v>
      </c>
      <c r="H200">
        <f>Schools!FD6</f>
        <v>378.06</v>
      </c>
    </row>
    <row r="201" spans="8:9" ht="15.75">
      <c r="H201" s="12">
        <f>SUM(H197:H200)</f>
        <v>1526.4</v>
      </c>
      <c r="I201" s="5">
        <v>1</v>
      </c>
    </row>
    <row r="202" spans="2:8" ht="15.75">
      <c r="B202" t="str">
        <f>Schools!EX7</f>
        <v>H Waldern</v>
      </c>
      <c r="C202">
        <f>Schools!EY7</f>
        <v>16</v>
      </c>
      <c r="D202">
        <f>Schools!EZ7</f>
        <v>95.01</v>
      </c>
      <c r="E202">
        <f>Schools!FA7</f>
        <v>95.03</v>
      </c>
      <c r="F202">
        <f>Schools!FB7</f>
        <v>95.03</v>
      </c>
      <c r="G202">
        <f>Schools!FC7</f>
        <v>96.03</v>
      </c>
      <c r="H202">
        <f>Schools!FD7</f>
        <v>381.1</v>
      </c>
    </row>
    <row r="203" spans="2:8" ht="15.75">
      <c r="B203" t="str">
        <f>Schools!EX8</f>
        <v>S Nettelton</v>
      </c>
      <c r="C203">
        <f>Schools!EY8</f>
        <v>16</v>
      </c>
      <c r="D203">
        <f>Schools!EZ8</f>
        <v>92.03</v>
      </c>
      <c r="E203">
        <f>Schools!FA8</f>
        <v>86</v>
      </c>
      <c r="F203">
        <f>Schools!FB8</f>
        <v>91</v>
      </c>
      <c r="G203">
        <f>Schools!FC8</f>
        <v>89.01</v>
      </c>
      <c r="H203">
        <f>Schools!FD8</f>
        <v>358.03999999999996</v>
      </c>
    </row>
    <row r="204" spans="2:8" ht="15.75">
      <c r="B204" t="str">
        <f>Schools!EX9</f>
        <v>E Garnier</v>
      </c>
      <c r="C204">
        <f>Schools!EY9</f>
        <v>15</v>
      </c>
      <c r="D204">
        <f>Schools!EZ9</f>
        <v>89</v>
      </c>
      <c r="E204">
        <f>Schools!FA9</f>
        <v>89.01</v>
      </c>
      <c r="F204">
        <f>Schools!FB9</f>
        <v>89.01</v>
      </c>
      <c r="G204">
        <f>Schools!FC9</f>
        <v>91</v>
      </c>
      <c r="H204">
        <f>Schools!FD9</f>
        <v>358.02</v>
      </c>
    </row>
    <row r="205" spans="2:8" ht="15.75">
      <c r="B205" t="str">
        <f>Schools!EX10</f>
        <v>C Timms</v>
      </c>
      <c r="C205">
        <f>Schools!EY10</f>
        <v>15</v>
      </c>
      <c r="D205">
        <f>Schools!EZ10</f>
        <v>89.01</v>
      </c>
      <c r="E205">
        <f>Schools!FA10</f>
        <v>88.02</v>
      </c>
      <c r="F205">
        <f>Schools!FB10</f>
        <v>81.01</v>
      </c>
      <c r="G205">
        <f>Schools!FC10</f>
        <v>85</v>
      </c>
      <c r="H205">
        <f>Schools!FD10</f>
        <v>343.04</v>
      </c>
    </row>
    <row r="206" spans="8:9" ht="16.5" thickBot="1">
      <c r="H206" s="12">
        <f>SUM(H202:H205)</f>
        <v>1440.1999999999998</v>
      </c>
      <c r="I206" s="5">
        <v>24</v>
      </c>
    </row>
    <row r="207" spans="2:8" ht="17.25" thickBot="1" thickTop="1">
      <c r="B207" s="13" t="s">
        <v>237</v>
      </c>
      <c r="C207" s="14" t="s">
        <v>1</v>
      </c>
      <c r="D207" s="14" t="s">
        <v>2</v>
      </c>
      <c r="E207" s="14" t="s">
        <v>3</v>
      </c>
      <c r="F207" s="14" t="s">
        <v>4</v>
      </c>
      <c r="G207" s="14" t="s">
        <v>5</v>
      </c>
      <c r="H207" s="14" t="s">
        <v>6</v>
      </c>
    </row>
    <row r="208" spans="2:8" ht="16.5" thickTop="1">
      <c r="B208" t="str">
        <f>Schools!FF3</f>
        <v>James Dixon</v>
      </c>
      <c r="C208">
        <f>Schools!FG3</f>
        <v>17</v>
      </c>
      <c r="D208">
        <f>Schools!FH3</f>
        <v>97.03</v>
      </c>
      <c r="E208">
        <f>Schools!FI3</f>
        <v>98.05</v>
      </c>
      <c r="F208">
        <f>Schools!FJ3</f>
        <v>94</v>
      </c>
      <c r="G208">
        <f>Schools!FK3</f>
        <v>97.01</v>
      </c>
      <c r="H208">
        <f>Schools!FL3</f>
        <v>386.09</v>
      </c>
    </row>
    <row r="209" spans="2:8" ht="15.75">
      <c r="B209" t="str">
        <f>Schools!FF4</f>
        <v>Hugo Donovan</v>
      </c>
      <c r="C209">
        <f>Schools!FG4</f>
        <v>16</v>
      </c>
      <c r="D209">
        <f>Schools!FH4</f>
        <v>96.03</v>
      </c>
      <c r="E209">
        <f>Schools!FI4</f>
        <v>94.03</v>
      </c>
      <c r="F209">
        <f>Schools!FJ4</f>
        <v>94.01</v>
      </c>
      <c r="G209">
        <f>Schools!FK4</f>
        <v>94.02</v>
      </c>
      <c r="H209">
        <f>Schools!FL4</f>
        <v>378.09</v>
      </c>
    </row>
    <row r="210" spans="2:8" ht="15.75">
      <c r="B210" t="str">
        <f>Schools!FF6</f>
        <v>Christina Cuming </v>
      </c>
      <c r="C210">
        <f>Schools!FG6</f>
        <v>15</v>
      </c>
      <c r="D210">
        <f>Schools!FH6</f>
        <v>95.03</v>
      </c>
      <c r="E210">
        <f>Schools!FI6</f>
        <v>95.05</v>
      </c>
      <c r="F210">
        <f>Schools!FJ6</f>
        <v>95.06</v>
      </c>
      <c r="G210">
        <f>Schools!FK6</f>
        <v>94.02</v>
      </c>
      <c r="H210">
        <f>Schools!FL6</f>
        <v>379.15999999999997</v>
      </c>
    </row>
    <row r="211" spans="2:8" ht="15.75">
      <c r="B211" t="str">
        <f>Schools!FF7</f>
        <v>Alfred Bennett-Wallis</v>
      </c>
      <c r="C211">
        <f>Schools!FG7</f>
        <v>15</v>
      </c>
      <c r="D211">
        <f>Schools!FH7</f>
        <v>94.03</v>
      </c>
      <c r="E211">
        <f>Schools!FI7</f>
        <v>94.05</v>
      </c>
      <c r="F211">
        <f>Schools!FJ7</f>
        <v>98.06</v>
      </c>
      <c r="G211">
        <f>Schools!FK7</f>
        <v>94.04</v>
      </c>
      <c r="H211">
        <f>Schools!FL7</f>
        <v>380.18</v>
      </c>
    </row>
    <row r="212" spans="8:9" ht="15.75">
      <c r="H212" s="5">
        <f>SUM(H208:H211)</f>
        <v>1523.52</v>
      </c>
      <c r="I212" s="5">
        <v>2</v>
      </c>
    </row>
    <row r="213" spans="2:8" ht="15.75">
      <c r="B213" t="str">
        <f>Schools!FF5</f>
        <v>Alex Nixon</v>
      </c>
      <c r="C213">
        <f>Schools!FG5</f>
        <v>17</v>
      </c>
      <c r="D213">
        <f>Schools!FH5</f>
        <v>91.01</v>
      </c>
      <c r="E213">
        <f>Schools!FI5</f>
        <v>96.04</v>
      </c>
      <c r="F213">
        <f>Schools!FJ5</f>
        <v>92.03</v>
      </c>
      <c r="G213">
        <f>Schools!FK5</f>
        <v>100.04</v>
      </c>
      <c r="H213">
        <f>Schools!FL5</f>
        <v>379.12000000000006</v>
      </c>
    </row>
    <row r="214" spans="2:8" ht="15.75">
      <c r="B214" t="str">
        <f>Schools!FF8</f>
        <v>James Taylor</v>
      </c>
      <c r="C214">
        <f>Schools!FG8</f>
        <v>15</v>
      </c>
      <c r="D214">
        <f>Schools!FH8</f>
        <v>94.04</v>
      </c>
      <c r="E214">
        <f>Schools!FI8</f>
        <v>90.01</v>
      </c>
      <c r="F214">
        <f>Schools!FJ8</f>
        <v>94.03</v>
      </c>
      <c r="G214">
        <f>Schools!FK8</f>
        <v>93.03</v>
      </c>
      <c r="H214">
        <f>Schools!FL8</f>
        <v>371.11</v>
      </c>
    </row>
    <row r="215" spans="2:8" ht="15.75">
      <c r="B215" t="str">
        <f>Schools!FF13</f>
        <v>Max Garrood</v>
      </c>
      <c r="C215">
        <f>Schools!FG13</f>
        <v>14</v>
      </c>
      <c r="D215">
        <f>Schools!FH13</f>
        <v>92.01</v>
      </c>
      <c r="E215">
        <f>Schools!FI13</f>
        <v>94.03</v>
      </c>
      <c r="F215">
        <f>Schools!FJ13</f>
        <v>88</v>
      </c>
      <c r="G215">
        <f>Schools!FK13</f>
        <v>92</v>
      </c>
      <c r="H215">
        <f>Schools!FL13</f>
        <v>366.04</v>
      </c>
    </row>
    <row r="216" spans="2:8" ht="15.75">
      <c r="B216" t="str">
        <f>Schools!FF14</f>
        <v>Katie Hines</v>
      </c>
      <c r="C216">
        <f>Schools!FG14</f>
        <v>14</v>
      </c>
      <c r="D216">
        <f>Schools!FH14</f>
        <v>90.01</v>
      </c>
      <c r="E216">
        <f>Schools!FI14</f>
        <v>87.01</v>
      </c>
      <c r="F216">
        <f>Schools!FJ14</f>
        <v>86.01</v>
      </c>
      <c r="G216">
        <f>Schools!FK14</f>
        <v>91.03</v>
      </c>
      <c r="H216">
        <f>Schools!FL14</f>
        <v>354.06000000000006</v>
      </c>
    </row>
    <row r="217" spans="8:9" ht="15.75">
      <c r="H217" s="5">
        <f>SUM(H213:H216)</f>
        <v>1470.33</v>
      </c>
      <c r="I217" s="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59"/>
  <sheetViews>
    <sheetView tabSelected="1" zoomScalePageLayoutView="0" workbookViewId="0" topLeftCell="A1">
      <selection activeCell="D136" sqref="D1:G16384"/>
    </sheetView>
  </sheetViews>
  <sheetFormatPr defaultColWidth="11.00390625" defaultRowHeight="15.75"/>
  <cols>
    <col min="2" max="2" width="24.375" style="0" customWidth="1"/>
    <col min="4" max="8" width="11.00390625" style="9" customWidth="1"/>
    <col min="9" max="9" width="11.00390625" style="5" customWidth="1"/>
    <col min="13" max="13" width="20.125" style="0" customWidth="1"/>
  </cols>
  <sheetData>
    <row r="1" ht="16.5" thickBot="1"/>
    <row r="2" spans="2:9" ht="17.25" thickBot="1" thickTop="1">
      <c r="B2" s="13" t="s">
        <v>232</v>
      </c>
      <c r="C2" s="14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1" t="s">
        <v>238</v>
      </c>
    </row>
    <row r="3" spans="2:14" ht="16.5" thickTop="1">
      <c r="B3" t="str">
        <f>Schools!B5</f>
        <v>James Hollingdale</v>
      </c>
      <c r="C3">
        <f>Schools!C5</f>
        <v>17</v>
      </c>
      <c r="D3" s="9">
        <f>Schools!D5</f>
        <v>93.02</v>
      </c>
      <c r="E3" s="9">
        <f>Schools!E5</f>
        <v>96.03</v>
      </c>
      <c r="F3" s="9">
        <f>Schools!F5</f>
        <v>95.03</v>
      </c>
      <c r="G3" s="9">
        <f>Schools!G5</f>
        <v>94.01</v>
      </c>
      <c r="H3" s="9">
        <f>Schools!H5</f>
        <v>378.09000000000003</v>
      </c>
      <c r="L3">
        <v>1</v>
      </c>
      <c r="M3" t="s">
        <v>239</v>
      </c>
      <c r="N3">
        <v>3022.83</v>
      </c>
    </row>
    <row r="4" spans="2:14" ht="15.75">
      <c r="B4" t="str">
        <f>Schools!B14</f>
        <v>Rayyan Islam</v>
      </c>
      <c r="C4">
        <f>Schools!C14</f>
        <v>16</v>
      </c>
      <c r="D4" s="9">
        <f>Schools!D14</f>
        <v>96.03</v>
      </c>
      <c r="E4" s="9">
        <f>Schools!E14</f>
        <v>94.01</v>
      </c>
      <c r="F4" s="9">
        <f>Schools!F14</f>
        <v>90.01</v>
      </c>
      <c r="G4" s="9">
        <f>Schools!G14</f>
        <v>97.04</v>
      </c>
      <c r="H4" s="9">
        <f>Schools!H14</f>
        <v>377.09000000000003</v>
      </c>
      <c r="L4">
        <f>L3+1</f>
        <v>2</v>
      </c>
      <c r="M4" t="s">
        <v>249</v>
      </c>
      <c r="N4">
        <v>3011.79</v>
      </c>
    </row>
    <row r="5" spans="2:14" ht="15.75">
      <c r="B5" t="str">
        <f>Schools!B7</f>
        <v>Robbie Murray</v>
      </c>
      <c r="C5">
        <f>Schools!C7</f>
        <v>17</v>
      </c>
      <c r="D5" s="9">
        <f>Schools!D7</f>
        <v>93.02</v>
      </c>
      <c r="E5" s="9">
        <f>Schools!E7</f>
        <v>97.03</v>
      </c>
      <c r="F5" s="9">
        <f>Schools!F7</f>
        <v>98.04</v>
      </c>
      <c r="G5" s="9">
        <f>Schools!G7</f>
        <v>90.01</v>
      </c>
      <c r="H5" s="9">
        <f>Schools!H7</f>
        <v>378.1</v>
      </c>
      <c r="L5">
        <f aca="true" t="shared" si="0" ref="L5:L18">L4+1</f>
        <v>3</v>
      </c>
      <c r="M5" t="s">
        <v>267</v>
      </c>
      <c r="N5">
        <v>3008.78</v>
      </c>
    </row>
    <row r="6" spans="2:14" ht="15.75">
      <c r="B6" t="str">
        <f>Schools!B3</f>
        <v>Jemima Hince</v>
      </c>
      <c r="C6">
        <f>Schools!C3</f>
        <v>16</v>
      </c>
      <c r="D6" s="9">
        <f>Schools!D3</f>
        <v>93.03</v>
      </c>
      <c r="E6" s="9">
        <f>Schools!E3</f>
        <v>97.02</v>
      </c>
      <c r="F6" s="9">
        <f>Schools!F3</f>
        <v>94</v>
      </c>
      <c r="G6" s="9">
        <f>Schools!G3</f>
        <v>98.04</v>
      </c>
      <c r="H6" s="9">
        <f>Schools!H3</f>
        <v>382.09000000000003</v>
      </c>
      <c r="L6">
        <f t="shared" si="0"/>
        <v>4</v>
      </c>
      <c r="M6" t="s">
        <v>240</v>
      </c>
      <c r="N6">
        <v>3003.73</v>
      </c>
    </row>
    <row r="7" spans="2:14" ht="15.75">
      <c r="B7" t="str">
        <f>Schools!B4</f>
        <v>Roy Hu</v>
      </c>
      <c r="C7">
        <f>Schools!C4</f>
        <v>18</v>
      </c>
      <c r="D7" s="9">
        <f>Schools!D4</f>
        <v>91.02</v>
      </c>
      <c r="E7" s="9">
        <f>Schools!E4</f>
        <v>91.01</v>
      </c>
      <c r="F7" s="9">
        <f>Schools!F4</f>
        <v>98.04</v>
      </c>
      <c r="G7" s="9">
        <f>Schools!G4</f>
        <v>97.04</v>
      </c>
      <c r="H7" s="9">
        <f>Schools!H4</f>
        <v>377.11</v>
      </c>
      <c r="L7">
        <f t="shared" si="0"/>
        <v>5</v>
      </c>
      <c r="M7" t="s">
        <v>274</v>
      </c>
      <c r="N7">
        <v>2993.85</v>
      </c>
    </row>
    <row r="8" spans="2:14" ht="15.75">
      <c r="B8" t="str">
        <f>Schools!B6</f>
        <v>George Oakland</v>
      </c>
      <c r="C8">
        <f>Schools!C6</f>
        <v>17</v>
      </c>
      <c r="D8" s="9">
        <f>Schools!D6</f>
        <v>97.06</v>
      </c>
      <c r="E8" s="9">
        <f>Schools!E6</f>
        <v>95.01</v>
      </c>
      <c r="F8" s="9">
        <f>Schools!F6</f>
        <v>98.03</v>
      </c>
      <c r="G8" s="9">
        <f>Schools!G6</f>
        <v>87.02</v>
      </c>
      <c r="H8" s="9">
        <f>Schools!H6</f>
        <v>377.12</v>
      </c>
      <c r="L8">
        <f t="shared" si="0"/>
        <v>6</v>
      </c>
      <c r="M8" t="s">
        <v>330</v>
      </c>
      <c r="N8">
        <v>2983.81</v>
      </c>
    </row>
    <row r="9" spans="2:14" ht="15.75">
      <c r="B9" t="str">
        <f>Schools!B18</f>
        <v>Lucian Bennett</v>
      </c>
      <c r="C9">
        <f>Schools!C18</f>
        <v>15</v>
      </c>
      <c r="D9" s="9">
        <f>Schools!D18</f>
        <v>96.04</v>
      </c>
      <c r="E9" s="9">
        <f>Schools!E18</f>
        <v>90.01</v>
      </c>
      <c r="F9" s="9">
        <f>Schools!F18</f>
        <v>96.04</v>
      </c>
      <c r="G9" s="9">
        <f>Schools!G18</f>
        <v>95.05</v>
      </c>
      <c r="H9" s="9">
        <f>Schools!H18</f>
        <v>377.14000000000004</v>
      </c>
      <c r="L9">
        <f t="shared" si="0"/>
        <v>7</v>
      </c>
      <c r="M9" t="s">
        <v>257</v>
      </c>
      <c r="N9" s="9">
        <v>2978.7</v>
      </c>
    </row>
    <row r="10" spans="2:14" ht="15.75">
      <c r="B10" t="str">
        <f>Schools!B19</f>
        <v>Oscar Farrell</v>
      </c>
      <c r="C10">
        <f>Schools!C19</f>
        <v>15</v>
      </c>
      <c r="D10" s="9">
        <f>Schools!D19</f>
        <v>95.04</v>
      </c>
      <c r="E10" s="9">
        <f>Schools!E19</f>
        <v>95.01</v>
      </c>
      <c r="F10" s="9">
        <f>Schools!F19</f>
        <v>92.02</v>
      </c>
      <c r="G10" s="9">
        <f>Schools!G19</f>
        <v>94.02</v>
      </c>
      <c r="H10" s="9">
        <f>Schools!H19</f>
        <v>376.09</v>
      </c>
      <c r="L10">
        <f t="shared" si="0"/>
        <v>8</v>
      </c>
      <c r="M10" t="s">
        <v>243</v>
      </c>
      <c r="N10">
        <v>2971.67</v>
      </c>
    </row>
    <row r="11" spans="8:14" ht="15.75">
      <c r="H11" s="12">
        <f>SUM(H3:H10)</f>
        <v>3022.8300000000004</v>
      </c>
      <c r="I11" s="5">
        <v>1</v>
      </c>
      <c r="L11">
        <f t="shared" si="0"/>
        <v>9</v>
      </c>
      <c r="M11" t="s">
        <v>272</v>
      </c>
      <c r="N11" s="9">
        <v>2966.6</v>
      </c>
    </row>
    <row r="12" spans="2:14" ht="15.75">
      <c r="B12" t="str">
        <f>Schools!B11</f>
        <v>Chris Voncheck</v>
      </c>
      <c r="C12">
        <f>Schools!C11</f>
        <v>17</v>
      </c>
      <c r="D12" s="9">
        <f>Schools!D11</f>
        <v>95.03</v>
      </c>
      <c r="E12" s="9">
        <f>Schools!E11</f>
        <v>94.03</v>
      </c>
      <c r="F12" s="9">
        <f>Schools!F11</f>
        <v>91.01</v>
      </c>
      <c r="G12" s="9">
        <f>Schools!G11</f>
        <v>96.02</v>
      </c>
      <c r="H12" s="9">
        <f>Schools!H11</f>
        <v>376.09</v>
      </c>
      <c r="L12">
        <f t="shared" si="0"/>
        <v>10</v>
      </c>
      <c r="M12" t="s">
        <v>262</v>
      </c>
      <c r="N12" s="9">
        <v>2952.6</v>
      </c>
    </row>
    <row r="13" spans="2:14" ht="15.75">
      <c r="B13" t="str">
        <f>Schools!B13</f>
        <v>Ed Atkins</v>
      </c>
      <c r="C13">
        <f>Schools!C13</f>
        <v>16</v>
      </c>
      <c r="D13" s="9">
        <f>Schools!D13</f>
        <v>96.03</v>
      </c>
      <c r="E13" s="9">
        <f>Schools!E13</f>
        <v>95.04</v>
      </c>
      <c r="F13" s="9">
        <f>Schools!F13</f>
        <v>91.01</v>
      </c>
      <c r="G13" s="9">
        <f>Schools!G13</f>
        <v>94.03</v>
      </c>
      <c r="H13" s="9">
        <f>Schools!H13</f>
        <v>376.11</v>
      </c>
      <c r="L13">
        <f t="shared" si="0"/>
        <v>11</v>
      </c>
      <c r="M13" t="s">
        <v>305</v>
      </c>
      <c r="N13">
        <v>2890.55</v>
      </c>
    </row>
    <row r="14" spans="2:14" ht="15.75">
      <c r="B14" t="str">
        <f>Schools!B15</f>
        <v>Adrian Vitart</v>
      </c>
      <c r="C14">
        <f>Schools!C15</f>
        <v>16</v>
      </c>
      <c r="D14" s="9">
        <f>Schools!D15</f>
        <v>93.02</v>
      </c>
      <c r="E14" s="9">
        <f>Schools!E15</f>
        <v>96.02</v>
      </c>
      <c r="F14" s="9">
        <f>Schools!F15</f>
        <v>93.01</v>
      </c>
      <c r="G14" s="9">
        <f>Schools!G15</f>
        <v>93.01</v>
      </c>
      <c r="H14" s="9">
        <f>Schools!H15</f>
        <v>375.06</v>
      </c>
      <c r="L14">
        <f t="shared" si="0"/>
        <v>12</v>
      </c>
      <c r="M14" t="s">
        <v>254</v>
      </c>
      <c r="N14">
        <v>2886.43</v>
      </c>
    </row>
    <row r="15" spans="2:14" ht="15.75">
      <c r="B15" t="str">
        <f>Schools!B17</f>
        <v>Will Sheng</v>
      </c>
      <c r="C15">
        <f>Schools!C17</f>
        <v>15</v>
      </c>
      <c r="D15" s="9">
        <f>Schools!D17</f>
        <v>92.02</v>
      </c>
      <c r="E15" s="9">
        <f>Schools!E17</f>
        <v>96.01</v>
      </c>
      <c r="F15" s="9">
        <f>Schools!F17</f>
        <v>95.01</v>
      </c>
      <c r="G15" s="9">
        <f>Schools!G17</f>
        <v>90.01</v>
      </c>
      <c r="H15" s="9">
        <f>Schools!H17</f>
        <v>373.05</v>
      </c>
      <c r="L15">
        <f t="shared" si="0"/>
        <v>13</v>
      </c>
      <c r="M15" t="s">
        <v>253</v>
      </c>
      <c r="N15">
        <v>2865.39</v>
      </c>
    </row>
    <row r="16" spans="2:14" ht="15.75">
      <c r="B16" t="str">
        <f>Schools!B10</f>
        <v>Sam Mason</v>
      </c>
      <c r="C16">
        <f>Schools!C10</f>
        <v>17</v>
      </c>
      <c r="D16" s="9">
        <f>Schools!D10</f>
        <v>94.02</v>
      </c>
      <c r="E16" s="9">
        <f>Schools!E10</f>
        <v>94.02</v>
      </c>
      <c r="F16" s="9">
        <f>Schools!F10</f>
        <v>95.03</v>
      </c>
      <c r="G16" s="9">
        <f>Schools!G10</f>
        <v>97.03</v>
      </c>
      <c r="H16" s="9">
        <f>Schools!H10</f>
        <v>380.1</v>
      </c>
      <c r="L16">
        <f t="shared" si="0"/>
        <v>14</v>
      </c>
      <c r="M16" t="s">
        <v>258</v>
      </c>
      <c r="N16">
        <v>2858.54</v>
      </c>
    </row>
    <row r="17" spans="2:14" ht="15.75">
      <c r="B17" t="str">
        <f>Schools!B22</f>
        <v>Justin To</v>
      </c>
      <c r="C17">
        <f>Schools!C22</f>
        <v>15</v>
      </c>
      <c r="D17" s="9">
        <f>Schools!D22</f>
        <v>95.02</v>
      </c>
      <c r="E17" s="9">
        <f>Schools!E22</f>
        <v>95.03</v>
      </c>
      <c r="F17" s="9">
        <f>Schools!F22</f>
        <v>90</v>
      </c>
      <c r="G17" s="9">
        <f>Schools!G22</f>
        <v>87.01</v>
      </c>
      <c r="H17" s="9">
        <f>Schools!H22</f>
        <v>367.06</v>
      </c>
      <c r="L17">
        <f t="shared" si="0"/>
        <v>15</v>
      </c>
      <c r="M17" t="s">
        <v>264</v>
      </c>
      <c r="N17">
        <v>2711.31</v>
      </c>
    </row>
    <row r="18" spans="2:14" ht="15.75">
      <c r="B18" t="str">
        <f>Schools!B24</f>
        <v>Sophie Hodge</v>
      </c>
      <c r="C18">
        <f>Schools!C24</f>
        <v>13</v>
      </c>
      <c r="D18" s="9">
        <f>Schools!D24</f>
        <v>92.02</v>
      </c>
      <c r="E18" s="9">
        <f>Schools!E24</f>
        <v>96.03</v>
      </c>
      <c r="F18" s="9">
        <f>Schools!F24</f>
        <v>97.05</v>
      </c>
      <c r="G18" s="9">
        <f>Schools!G24</f>
        <v>93.02</v>
      </c>
      <c r="H18" s="9">
        <f>Schools!H24</f>
        <v>378.12</v>
      </c>
      <c r="L18">
        <f t="shared" si="0"/>
        <v>16</v>
      </c>
      <c r="M18" t="s">
        <v>244</v>
      </c>
      <c r="N18">
        <v>2697.32</v>
      </c>
    </row>
    <row r="19" spans="2:8" ht="15.75">
      <c r="B19" t="str">
        <f>Schools!B23</f>
        <v>Egor Vert</v>
      </c>
      <c r="C19">
        <f>Schools!C23</f>
        <v>13</v>
      </c>
      <c r="D19" s="9">
        <f>Schools!D23</f>
        <v>96.03</v>
      </c>
      <c r="E19" s="9">
        <f>Schools!E23</f>
        <v>94.04</v>
      </c>
      <c r="F19" s="9">
        <f>Schools!F23</f>
        <v>93.02</v>
      </c>
      <c r="G19" s="9">
        <f>Schools!G23</f>
        <v>95.05</v>
      </c>
      <c r="H19" s="9">
        <f>Schools!H23</f>
        <v>378.14</v>
      </c>
    </row>
    <row r="20" spans="8:9" ht="16.5" thickBot="1">
      <c r="H20" s="12">
        <f>SUM(H12:H19)</f>
        <v>3003.7299999999996</v>
      </c>
      <c r="I20" s="5">
        <v>4</v>
      </c>
    </row>
    <row r="21" spans="2:8" ht="17.25" thickBot="1" thickTop="1">
      <c r="B21" s="13" t="s">
        <v>233</v>
      </c>
      <c r="C21" s="14" t="s">
        <v>1</v>
      </c>
      <c r="D21" s="19" t="s">
        <v>2</v>
      </c>
      <c r="E21" s="19" t="s">
        <v>3</v>
      </c>
      <c r="F21" s="19" t="s">
        <v>4</v>
      </c>
      <c r="G21" s="19" t="s">
        <v>5</v>
      </c>
      <c r="H21" s="19" t="s">
        <v>6</v>
      </c>
    </row>
    <row r="22" spans="2:8" ht="16.5" thickTop="1">
      <c r="B22" t="str">
        <f>Schools!J3</f>
        <v>Andrew Hughs</v>
      </c>
      <c r="C22">
        <f>Schools!K3</f>
        <v>17</v>
      </c>
      <c r="D22" s="9">
        <f>Schools!L3</f>
        <v>95.02</v>
      </c>
      <c r="E22" s="9">
        <f>Schools!M3</f>
        <v>89</v>
      </c>
      <c r="F22" s="9">
        <f>Schools!N3</f>
        <v>88.02</v>
      </c>
      <c r="G22" s="9">
        <f>Schools!O3</f>
        <v>90.01</v>
      </c>
      <c r="H22" s="9">
        <f>Schools!P3</f>
        <v>362.04999999999995</v>
      </c>
    </row>
    <row r="23" spans="2:8" ht="15.75">
      <c r="B23" t="str">
        <f>Schools!J4</f>
        <v>Georgina Bush</v>
      </c>
      <c r="C23">
        <f>Schools!K4</f>
        <v>17</v>
      </c>
      <c r="D23" s="9">
        <f>Schools!L4</f>
        <v>97.05</v>
      </c>
      <c r="E23" s="9">
        <f>Schools!M4</f>
        <v>93.01</v>
      </c>
      <c r="F23" s="9">
        <f>Schools!N4</f>
        <v>92.02</v>
      </c>
      <c r="G23" s="9">
        <f>Schools!O4</f>
        <v>96.04</v>
      </c>
      <c r="H23" s="9">
        <f>Schools!P4</f>
        <v>378.12</v>
      </c>
    </row>
    <row r="24" spans="2:8" ht="15.75">
      <c r="B24" t="str">
        <f>Schools!J5</f>
        <v>Vikram Sengupta</v>
      </c>
      <c r="C24">
        <f>Schools!K5</f>
        <v>17</v>
      </c>
      <c r="D24" s="9">
        <f>Schools!L5</f>
        <v>92.01</v>
      </c>
      <c r="E24" s="9">
        <f>Schools!M5</f>
        <v>91.01</v>
      </c>
      <c r="F24" s="9">
        <f>Schools!N5</f>
        <v>95.02</v>
      </c>
      <c r="G24" s="9">
        <f>Schools!O5</f>
        <v>92.02</v>
      </c>
      <c r="H24" s="9">
        <f>Schools!P5</f>
        <v>370.06</v>
      </c>
    </row>
    <row r="25" spans="2:8" ht="15.75">
      <c r="B25" t="str">
        <f>Schools!J10</f>
        <v>Trinny Duncan</v>
      </c>
      <c r="C25">
        <f>Schools!K10</f>
        <v>15</v>
      </c>
      <c r="D25" s="9">
        <f>Schools!L10</f>
        <v>88.01</v>
      </c>
      <c r="E25" s="9">
        <f>Schools!M10</f>
        <v>91.01</v>
      </c>
      <c r="F25" s="9">
        <f>Schools!N10</f>
        <v>91.03</v>
      </c>
      <c r="G25" s="9">
        <f>Schools!O10</f>
        <v>87</v>
      </c>
      <c r="H25" s="9">
        <f>Schools!P10</f>
        <v>357.05</v>
      </c>
    </row>
    <row r="26" spans="2:8" ht="15.75">
      <c r="B26" t="str">
        <f>Schools!J6</f>
        <v>Sasha Karabasova</v>
      </c>
      <c r="C26">
        <f>Schools!K6</f>
        <v>16</v>
      </c>
      <c r="D26" s="9">
        <f>Schools!L6</f>
        <v>97.01</v>
      </c>
      <c r="E26" s="9">
        <f>Schools!M6</f>
        <v>93.01</v>
      </c>
      <c r="F26" s="9">
        <f>Schools!N6</f>
        <v>94.02</v>
      </c>
      <c r="G26" s="9">
        <f>Schools!O6</f>
        <v>94.02</v>
      </c>
      <c r="H26" s="9">
        <f>Schools!P6</f>
        <v>378.06</v>
      </c>
    </row>
    <row r="27" spans="2:8" ht="15.75">
      <c r="B27" t="str">
        <f>Schools!J7</f>
        <v>Lydia Balon</v>
      </c>
      <c r="C27">
        <f>Schools!K7</f>
        <v>16</v>
      </c>
      <c r="D27" s="9">
        <f>Schools!L7</f>
        <v>90</v>
      </c>
      <c r="E27" s="9">
        <f>Schools!M7</f>
        <v>94.04</v>
      </c>
      <c r="F27" s="9">
        <f>Schools!N7</f>
        <v>93.01</v>
      </c>
      <c r="G27" s="9">
        <f>Schools!O7</f>
        <v>88.01</v>
      </c>
      <c r="H27" s="9">
        <f>Schools!P7</f>
        <v>365.06</v>
      </c>
    </row>
    <row r="28" spans="2:8" ht="15.75">
      <c r="B28" t="str">
        <f>Schools!J11</f>
        <v>Tisa Manandhar</v>
      </c>
      <c r="C28">
        <f>Schools!K11</f>
        <v>15</v>
      </c>
      <c r="D28" s="9">
        <f>Schools!L11</f>
        <v>96.05</v>
      </c>
      <c r="E28" s="9">
        <f>Schools!M11</f>
        <v>97.05</v>
      </c>
      <c r="F28" s="9">
        <f>Schools!N11</f>
        <v>92.02</v>
      </c>
      <c r="G28" s="9">
        <f>Schools!O11</f>
        <v>97.04</v>
      </c>
      <c r="H28" s="9">
        <f>Schools!P11</f>
        <v>382.16</v>
      </c>
    </row>
    <row r="29" spans="2:8" ht="15.75">
      <c r="B29" t="str">
        <f>Schools!J12</f>
        <v>Arushi Mandal</v>
      </c>
      <c r="C29">
        <f>Schools!K12</f>
        <v>15</v>
      </c>
      <c r="D29" s="9">
        <f>Schools!L12</f>
        <v>97.04</v>
      </c>
      <c r="E29" s="9">
        <f>Schools!M12</f>
        <v>94.02</v>
      </c>
      <c r="F29" s="9">
        <f>Schools!N12</f>
        <v>97.04</v>
      </c>
      <c r="G29" s="9">
        <f>Schools!O12</f>
        <v>91.01</v>
      </c>
      <c r="H29" s="9">
        <f>Schools!P12</f>
        <v>379.11</v>
      </c>
    </row>
    <row r="30" spans="8:9" ht="15.75">
      <c r="H30" s="12">
        <f>SUM(H22:H29)</f>
        <v>2971.67</v>
      </c>
      <c r="I30" s="5">
        <v>8</v>
      </c>
    </row>
    <row r="31" spans="2:8" ht="15.75">
      <c r="B31" t="str">
        <f>Schools!J14</f>
        <v>Millie Reynolds</v>
      </c>
      <c r="C31">
        <f>Schools!K14</f>
        <v>15</v>
      </c>
      <c r="D31" s="9">
        <f>Schools!L14</f>
        <v>91.01</v>
      </c>
      <c r="E31" s="9">
        <f>Schools!M14</f>
        <v>91.02</v>
      </c>
      <c r="F31" s="9">
        <f>Schools!N14</f>
        <v>86</v>
      </c>
      <c r="G31" s="9">
        <f>Schools!O14</f>
        <v>86</v>
      </c>
      <c r="H31" s="9">
        <f>Schools!P14</f>
        <v>354.03</v>
      </c>
    </row>
    <row r="32" spans="2:8" ht="15.75">
      <c r="B32" t="str">
        <f>Schools!J15</f>
        <v>Sophie Edwards</v>
      </c>
      <c r="C32">
        <f>Schools!K15</f>
        <v>15</v>
      </c>
      <c r="D32" s="9">
        <f>Schools!L15</f>
        <v>88</v>
      </c>
      <c r="E32" s="9">
        <f>Schools!M15</f>
        <v>88</v>
      </c>
      <c r="F32" s="9">
        <f>Schools!N15</f>
        <v>87.01</v>
      </c>
      <c r="G32" s="9">
        <f>Schools!O15</f>
        <v>81</v>
      </c>
      <c r="H32" s="9">
        <f>Schools!P15</f>
        <v>344.01</v>
      </c>
    </row>
    <row r="33" spans="2:8" ht="15.75">
      <c r="B33" t="str">
        <f>Schools!J16</f>
        <v>Iona Woods</v>
      </c>
      <c r="C33">
        <f>Schools!K16</f>
        <v>15</v>
      </c>
      <c r="D33" s="9">
        <f>Schools!L16</f>
        <v>89</v>
      </c>
      <c r="E33" s="9">
        <f>Schools!M16</f>
        <v>92.01</v>
      </c>
      <c r="F33" s="9">
        <f>Schools!N16</f>
        <v>94</v>
      </c>
      <c r="G33" s="9">
        <f>Schools!O16</f>
        <v>89.03</v>
      </c>
      <c r="H33" s="9">
        <f>Schools!P16</f>
        <v>364.03999999999996</v>
      </c>
    </row>
    <row r="34" spans="2:8" ht="15.75">
      <c r="B34" t="str">
        <f>Schools!J17</f>
        <v>Rizwaan Baig</v>
      </c>
      <c r="C34">
        <f>Schools!K17</f>
        <v>15</v>
      </c>
      <c r="D34" s="9">
        <f>Schools!L17</f>
        <v>91.02</v>
      </c>
      <c r="E34" s="9">
        <f>Schools!M17</f>
        <v>92.01</v>
      </c>
      <c r="F34" s="9">
        <f>Schools!N17</f>
        <v>90.01</v>
      </c>
      <c r="G34" s="9">
        <f>Schools!O17</f>
        <v>85</v>
      </c>
      <c r="H34" s="9">
        <f>Schools!P17</f>
        <v>358.04</v>
      </c>
    </row>
    <row r="35" spans="2:8" ht="15.75">
      <c r="B35" t="str">
        <f>Schools!J19</f>
        <v>Wendy Hau</v>
      </c>
      <c r="C35">
        <f>Schools!K19</f>
        <v>14</v>
      </c>
      <c r="D35" s="9">
        <f>Schools!L19</f>
        <v>98.02</v>
      </c>
      <c r="E35" s="9">
        <f>Schools!M19</f>
        <v>94.01</v>
      </c>
      <c r="F35" s="9">
        <f>Schools!N19</f>
        <v>90.02</v>
      </c>
      <c r="G35" s="9">
        <f>Schools!O19</f>
        <v>93.02</v>
      </c>
      <c r="H35" s="9">
        <f>Schools!P19</f>
        <v>375.07</v>
      </c>
    </row>
    <row r="36" spans="2:8" ht="15.75">
      <c r="B36" t="str">
        <f>Schools!J20</f>
        <v>Amy Xu</v>
      </c>
      <c r="C36">
        <f>Schools!K20</f>
        <v>14</v>
      </c>
      <c r="D36" s="9">
        <f>Schools!L20</f>
        <v>92.01</v>
      </c>
      <c r="E36" s="9">
        <f>Schools!M20</f>
        <v>94.02</v>
      </c>
      <c r="F36" s="9">
        <f>Schools!N20</f>
        <v>0</v>
      </c>
      <c r="G36" s="9">
        <f>Schools!O20</f>
        <v>0</v>
      </c>
      <c r="H36" s="9">
        <f>Schools!P20</f>
        <v>186.03</v>
      </c>
    </row>
    <row r="37" spans="2:8" ht="15.75">
      <c r="B37" t="str">
        <f>Schools!J21</f>
        <v>Allesandra French</v>
      </c>
      <c r="C37">
        <f>Schools!K21</f>
        <v>14</v>
      </c>
      <c r="D37" s="9">
        <f>Schools!L21</f>
        <v>93.02</v>
      </c>
      <c r="E37" s="9">
        <f>Schools!M21</f>
        <v>97.04</v>
      </c>
      <c r="F37" s="9">
        <f>Schools!N21</f>
        <v>90</v>
      </c>
      <c r="G37" s="9">
        <f>Schools!O21</f>
        <v>92.01</v>
      </c>
      <c r="H37" s="9">
        <f>Schools!P21</f>
        <v>372.07</v>
      </c>
    </row>
    <row r="38" spans="2:8" ht="15.75">
      <c r="B38" t="str">
        <f>Schools!J13</f>
        <v>Gabrielle Gadsby</v>
      </c>
      <c r="C38">
        <f>Schools!K13</f>
        <v>15</v>
      </c>
      <c r="D38" s="9">
        <f>Schools!L13</f>
        <v>90.01</v>
      </c>
      <c r="E38" s="9">
        <f>Schools!M13</f>
        <v>85</v>
      </c>
      <c r="F38" s="9">
        <f>Schools!N13</f>
        <v>86.01</v>
      </c>
      <c r="G38" s="9">
        <f>Schools!O13</f>
        <v>83.01</v>
      </c>
      <c r="H38" s="9">
        <f>Schools!P13</f>
        <v>344.03</v>
      </c>
    </row>
    <row r="39" spans="8:9" ht="16.5" thickBot="1">
      <c r="H39" s="12">
        <f>SUM(H31:H38)</f>
        <v>2697.3199999999997</v>
      </c>
      <c r="I39" s="5">
        <v>16</v>
      </c>
    </row>
    <row r="40" spans="2:8" ht="17.25" thickBot="1" thickTop="1">
      <c r="B40" s="13" t="s">
        <v>234</v>
      </c>
      <c r="C40" s="14" t="s">
        <v>1</v>
      </c>
      <c r="D40" s="19" t="s">
        <v>2</v>
      </c>
      <c r="E40" s="19" t="s">
        <v>3</v>
      </c>
      <c r="F40" s="19" t="s">
        <v>4</v>
      </c>
      <c r="G40" s="19" t="s">
        <v>5</v>
      </c>
      <c r="H40" s="19" t="s">
        <v>6</v>
      </c>
    </row>
    <row r="41" spans="2:8" ht="16.5" thickTop="1">
      <c r="B41" t="str">
        <f>Schools!Z3</f>
        <v>Harry Ardern</v>
      </c>
      <c r="C41">
        <f>Schools!AA3</f>
        <v>16</v>
      </c>
      <c r="D41" s="9">
        <f>Schools!AB3</f>
        <v>95.01</v>
      </c>
      <c r="E41" s="9">
        <f>Schools!AC3</f>
        <v>96.03</v>
      </c>
      <c r="F41" s="9">
        <f>Schools!AD3</f>
        <v>94.03</v>
      </c>
      <c r="G41" s="9">
        <f>Schools!AE3</f>
        <v>95.03</v>
      </c>
      <c r="H41" s="9">
        <f>Schools!AF3</f>
        <v>380.1</v>
      </c>
    </row>
    <row r="42" spans="2:8" ht="15.75">
      <c r="B42" t="str">
        <f>Schools!Z4</f>
        <v>Toby Cubitt</v>
      </c>
      <c r="C42">
        <f>Schools!AA4</f>
        <v>15</v>
      </c>
      <c r="D42" s="9">
        <f>Schools!AB4</f>
        <v>95.03</v>
      </c>
      <c r="E42" s="9">
        <f>Schools!AC4</f>
        <v>95.02</v>
      </c>
      <c r="F42" s="9">
        <f>Schools!AD4</f>
        <v>96.03</v>
      </c>
      <c r="G42" s="9">
        <f>Schools!AE4</f>
        <v>95.05</v>
      </c>
      <c r="H42" s="9">
        <f>Schools!AF4</f>
        <v>381.13000000000005</v>
      </c>
    </row>
    <row r="43" spans="2:8" ht="15.75">
      <c r="B43" t="str">
        <f>Schools!Z5</f>
        <v>Will Cubitt</v>
      </c>
      <c r="C43">
        <f>Schools!AA5</f>
        <v>16</v>
      </c>
      <c r="D43" s="9">
        <f>Schools!AB5</f>
        <v>92.01</v>
      </c>
      <c r="E43" s="9">
        <f>Schools!AC5</f>
        <v>90</v>
      </c>
      <c r="F43" s="9">
        <f>Schools!AD5</f>
        <v>96.04</v>
      </c>
      <c r="G43" s="9">
        <f>Schools!AE5</f>
        <v>97.03</v>
      </c>
      <c r="H43" s="9">
        <f>Schools!AF5</f>
        <v>375.08000000000004</v>
      </c>
    </row>
    <row r="44" spans="2:8" ht="15.75">
      <c r="B44" t="str">
        <f>Schools!Z6</f>
        <v>Ben Danziger</v>
      </c>
      <c r="C44">
        <f>Schools!AA6</f>
        <v>15</v>
      </c>
      <c r="D44" s="9">
        <f>Schools!AB6</f>
        <v>94.04</v>
      </c>
      <c r="E44" s="9">
        <f>Schools!AC6</f>
        <v>94.01</v>
      </c>
      <c r="F44" s="9">
        <f>Schools!AD6</f>
        <v>97.03</v>
      </c>
      <c r="G44" s="9">
        <f>Schools!AE6</f>
        <v>90.01</v>
      </c>
      <c r="H44" s="9">
        <f>Schools!AF6</f>
        <v>375.09000000000003</v>
      </c>
    </row>
    <row r="45" spans="2:8" ht="15.75">
      <c r="B45" t="str">
        <f>Schools!Z8</f>
        <v>Toby Little </v>
      </c>
      <c r="C45">
        <f>Schools!AA8</f>
        <v>17</v>
      </c>
      <c r="D45" s="9">
        <f>Schools!AB8</f>
        <v>95.03</v>
      </c>
      <c r="E45" s="9">
        <f>Schools!AC8</f>
        <v>94.02</v>
      </c>
      <c r="F45" s="9">
        <f>Schools!AD8</f>
        <v>95.03</v>
      </c>
      <c r="G45" s="9">
        <f>Schools!AE8</f>
        <v>93.01</v>
      </c>
      <c r="H45" s="9">
        <f>Schools!AF8</f>
        <v>377.09000000000003</v>
      </c>
    </row>
    <row r="46" spans="2:8" ht="15.75">
      <c r="B46" t="str">
        <f>Schools!Z10</f>
        <v>Rupert Tancred</v>
      </c>
      <c r="C46">
        <f>Schools!AA10</f>
        <v>17</v>
      </c>
      <c r="D46" s="9">
        <f>Schools!AB10</f>
        <v>98.06</v>
      </c>
      <c r="E46" s="9">
        <f>Schools!AC10</f>
        <v>95.03</v>
      </c>
      <c r="F46" s="9">
        <f>Schools!AD10</f>
        <v>94.03</v>
      </c>
      <c r="G46" s="9">
        <f>Schools!AE10</f>
        <v>99.05</v>
      </c>
      <c r="H46" s="9">
        <f>Schools!AF10</f>
        <v>386.17</v>
      </c>
    </row>
    <row r="47" spans="2:8" ht="15.75">
      <c r="B47" t="str">
        <f>Schools!Z11</f>
        <v>Tristan Tancred</v>
      </c>
      <c r="C47">
        <f>Schools!AA11</f>
        <v>14</v>
      </c>
      <c r="D47" s="9">
        <f>Schools!AB11</f>
        <v>90.01</v>
      </c>
      <c r="E47" s="9">
        <f>Schools!AC11</f>
        <v>87</v>
      </c>
      <c r="F47" s="9">
        <f>Schools!AD11</f>
        <v>94.01</v>
      </c>
      <c r="G47" s="9">
        <f>Schools!AE11</f>
        <v>97.04</v>
      </c>
      <c r="H47" s="9">
        <f>Schools!AF11</f>
        <v>368.06</v>
      </c>
    </row>
    <row r="48" spans="2:8" ht="15.75">
      <c r="B48" t="str">
        <f>Schools!Z12</f>
        <v>Alex Todd</v>
      </c>
      <c r="C48">
        <f>Schools!AA12</f>
        <v>15</v>
      </c>
      <c r="D48" s="9">
        <f>Schools!AB12</f>
        <v>93.02</v>
      </c>
      <c r="E48" s="9">
        <f>Schools!AC12</f>
        <v>90.02</v>
      </c>
      <c r="F48" s="9">
        <f>Schools!AD12</f>
        <v>93.01</v>
      </c>
      <c r="G48" s="9">
        <f>Schools!AE12</f>
        <v>93.02</v>
      </c>
      <c r="H48" s="9">
        <f>Schools!AF12</f>
        <v>369.07</v>
      </c>
    </row>
    <row r="49" spans="8:9" ht="16.5" thickBot="1">
      <c r="H49" s="12">
        <f>SUM(H41:H48)</f>
        <v>3011.7900000000004</v>
      </c>
      <c r="I49" s="5">
        <v>2</v>
      </c>
    </row>
    <row r="50" spans="2:8" ht="17.25" thickBot="1" thickTop="1">
      <c r="B50" s="13" t="s">
        <v>71</v>
      </c>
      <c r="C50" s="14" t="s">
        <v>1</v>
      </c>
      <c r="D50" s="19" t="s">
        <v>2</v>
      </c>
      <c r="E50" s="19" t="s">
        <v>3</v>
      </c>
      <c r="F50" s="19" t="s">
        <v>4</v>
      </c>
      <c r="G50" s="19" t="s">
        <v>5</v>
      </c>
      <c r="H50" s="19" t="s">
        <v>6</v>
      </c>
    </row>
    <row r="51" spans="2:8" ht="16.5" thickTop="1">
      <c r="B51" t="str">
        <f>Schools!AH3</f>
        <v>Vanessa Bieger</v>
      </c>
      <c r="C51">
        <f>Schools!AI3</f>
        <v>17</v>
      </c>
      <c r="D51" s="9">
        <f>Schools!AJ3</f>
        <v>97.04</v>
      </c>
      <c r="E51" s="9">
        <f>Schools!AK3</f>
        <v>94.02</v>
      </c>
      <c r="F51" s="9">
        <f>Schools!AL3</f>
        <v>95.01</v>
      </c>
      <c r="G51" s="9">
        <f>Schools!AM3</f>
        <v>97.03</v>
      </c>
      <c r="H51" s="9">
        <f>Schools!AN3</f>
        <v>383.1</v>
      </c>
    </row>
    <row r="52" spans="2:8" ht="15.75">
      <c r="B52" t="str">
        <f>Schools!AH4</f>
        <v>Melissa Foort</v>
      </c>
      <c r="C52">
        <f>Schools!AI4</f>
        <v>17</v>
      </c>
      <c r="D52" s="9">
        <f>Schools!AJ4</f>
        <v>92.01</v>
      </c>
      <c r="E52" s="9">
        <f>Schools!AK4</f>
        <v>86.01</v>
      </c>
      <c r="F52" s="9">
        <f>Schools!AL4</f>
        <v>88.01</v>
      </c>
      <c r="G52" s="9">
        <f>Schools!AM4</f>
        <v>94.02</v>
      </c>
      <c r="H52" s="9">
        <f>Schools!AN4</f>
        <v>360.05</v>
      </c>
    </row>
    <row r="53" spans="2:8" ht="15.75">
      <c r="B53" t="str">
        <f>Schools!AH6</f>
        <v>Casper Dingerkus</v>
      </c>
      <c r="C53">
        <f>Schools!AI6</f>
        <v>17</v>
      </c>
      <c r="D53" s="9">
        <f>Schools!AJ6</f>
        <v>90.01</v>
      </c>
      <c r="E53" s="9">
        <f>Schools!AK6</f>
        <v>95.02</v>
      </c>
      <c r="F53" s="9">
        <f>Schools!AL6</f>
        <v>91.01</v>
      </c>
      <c r="G53" s="9">
        <f>Schools!AM6</f>
        <v>95.02</v>
      </c>
      <c r="H53" s="9">
        <f>Schools!AN6</f>
        <v>371.06</v>
      </c>
    </row>
    <row r="54" spans="2:8" ht="15.75">
      <c r="B54" t="str">
        <f>Schools!AH11</f>
        <v>Harry McEuan</v>
      </c>
      <c r="C54">
        <f>Schools!AI11</f>
        <v>16</v>
      </c>
      <c r="D54" s="9">
        <f>Schools!AJ11</f>
        <v>90.02</v>
      </c>
      <c r="E54" s="9">
        <f>Schools!AK11</f>
        <v>90</v>
      </c>
      <c r="F54" s="9">
        <f>Schools!AL11</f>
        <v>88</v>
      </c>
      <c r="G54" s="9">
        <f>Schools!AM11</f>
        <v>93.02</v>
      </c>
      <c r="H54" s="9">
        <f>Schools!AN11</f>
        <v>361.03999999999996</v>
      </c>
    </row>
    <row r="55" spans="2:8" ht="15.75">
      <c r="B55" t="str">
        <f>Schools!AH8</f>
        <v>Joshua Gibbons</v>
      </c>
      <c r="C55">
        <f>Schools!AI8</f>
        <v>16</v>
      </c>
      <c r="D55" s="9">
        <f>Schools!AJ8</f>
        <v>92.01</v>
      </c>
      <c r="E55" s="9">
        <f>Schools!AK8</f>
        <v>87</v>
      </c>
      <c r="F55" s="9">
        <f>Schools!AL8</f>
        <v>92.03</v>
      </c>
      <c r="G55" s="9">
        <f>Schools!AM8</f>
        <v>87.01</v>
      </c>
      <c r="H55" s="9">
        <f>Schools!AN8</f>
        <v>358.04999999999995</v>
      </c>
    </row>
    <row r="56" spans="2:8" ht="15.75">
      <c r="B56" t="str">
        <f>Schools!AH9</f>
        <v>Matthew Bell</v>
      </c>
      <c r="C56">
        <f>Schools!AI9</f>
        <v>16</v>
      </c>
      <c r="D56" s="9">
        <f>Schools!AJ9</f>
        <v>86</v>
      </c>
      <c r="E56" s="9">
        <f>Schools!AK9</f>
        <v>91.01</v>
      </c>
      <c r="F56" s="9">
        <f>Schools!AL9</f>
        <v>89.01</v>
      </c>
      <c r="G56" s="9">
        <f>Schools!AM9</f>
        <v>90.02</v>
      </c>
      <c r="H56" s="9">
        <f>Schools!AN9</f>
        <v>356.03999999999996</v>
      </c>
    </row>
    <row r="57" spans="2:8" ht="15.75">
      <c r="B57" t="str">
        <f>Schools!AH12</f>
        <v>Isabella Branton</v>
      </c>
      <c r="C57">
        <f>Schools!AI12</f>
        <v>13</v>
      </c>
      <c r="D57" s="9">
        <f>Schools!AJ12</f>
        <v>86</v>
      </c>
      <c r="E57" s="9">
        <f>Schools!AK12</f>
        <v>81</v>
      </c>
      <c r="F57" s="9">
        <f>Schools!AL12</f>
        <v>80</v>
      </c>
      <c r="G57" s="9">
        <f>Schools!AM12</f>
        <v>76.01</v>
      </c>
      <c r="H57" s="9">
        <f>Schools!AN12</f>
        <v>323.01</v>
      </c>
    </row>
    <row r="58" spans="2:8" ht="15.75">
      <c r="B58" t="str">
        <f>Schools!AH13</f>
        <v>Daniella Hampson</v>
      </c>
      <c r="C58">
        <f>Schools!AI13</f>
        <v>14</v>
      </c>
      <c r="D58" s="9">
        <f>Schools!AJ13</f>
        <v>86.03</v>
      </c>
      <c r="E58" s="9">
        <f>Schools!AK13</f>
        <v>91</v>
      </c>
      <c r="F58" s="9">
        <f>Schools!AL13</f>
        <v>87.01</v>
      </c>
      <c r="G58" s="9">
        <f>Schools!AM13</f>
        <v>89</v>
      </c>
      <c r="H58" s="9">
        <f>Schools!AN13</f>
        <v>353.04</v>
      </c>
    </row>
    <row r="59" spans="8:9" ht="16.5" thickBot="1">
      <c r="H59" s="12">
        <f>SUM(H51:H58)</f>
        <v>2865.3900000000003</v>
      </c>
      <c r="I59" s="5">
        <v>13</v>
      </c>
    </row>
    <row r="60" spans="2:8" ht="17.25" thickBot="1" thickTop="1">
      <c r="B60" s="13" t="s">
        <v>83</v>
      </c>
      <c r="C60" s="14" t="s">
        <v>1</v>
      </c>
      <c r="D60" s="19" t="s">
        <v>2</v>
      </c>
      <c r="E60" s="19" t="s">
        <v>3</v>
      </c>
      <c r="F60" s="19" t="s">
        <v>4</v>
      </c>
      <c r="G60" s="19" t="s">
        <v>5</v>
      </c>
      <c r="H60" s="19" t="s">
        <v>6</v>
      </c>
    </row>
    <row r="61" spans="2:8" ht="16.5" thickTop="1">
      <c r="B61" t="str">
        <f>Schools!AP3</f>
        <v>Nick Welch </v>
      </c>
      <c r="C61">
        <f>Schools!AQ3</f>
        <v>17</v>
      </c>
      <c r="D61" s="9">
        <f>Schools!AR3</f>
        <v>92.02</v>
      </c>
      <c r="E61" s="9">
        <f>Schools!AS3</f>
        <v>95.03</v>
      </c>
      <c r="F61" s="9">
        <f>Schools!AT3</f>
        <v>94.03</v>
      </c>
      <c r="G61" s="9">
        <f>Schools!AU3</f>
        <v>92.01</v>
      </c>
      <c r="H61" s="9">
        <f>Schools!AV3</f>
        <v>373.09000000000003</v>
      </c>
    </row>
    <row r="62" spans="2:8" ht="15.75">
      <c r="B62" t="str">
        <f>Schools!AP5</f>
        <v>Matt Talbot </v>
      </c>
      <c r="C62">
        <f>Schools!AQ5</f>
        <v>17</v>
      </c>
      <c r="D62" s="9">
        <f>Schools!AR5</f>
        <v>89.01</v>
      </c>
      <c r="E62" s="9">
        <f>Schools!AS5</f>
        <v>90</v>
      </c>
      <c r="F62" s="9">
        <f>Schools!AT5</f>
        <v>93.03</v>
      </c>
      <c r="G62" s="9">
        <f>Schools!AU5</f>
        <v>93.01</v>
      </c>
      <c r="H62" s="9">
        <f>Schools!AV5</f>
        <v>365.04999999999995</v>
      </c>
    </row>
    <row r="63" spans="2:8" ht="15.75">
      <c r="B63" t="str">
        <f>Schools!AP6</f>
        <v>Grace Drew </v>
      </c>
      <c r="C63">
        <f>Schools!AQ6</f>
        <v>17</v>
      </c>
      <c r="D63" s="9">
        <f>Schools!AR6</f>
        <v>90.02</v>
      </c>
      <c r="E63" s="9">
        <f>Schools!AS6</f>
        <v>92.01</v>
      </c>
      <c r="F63" s="9">
        <f>Schools!AT6</f>
        <v>91.01</v>
      </c>
      <c r="G63" s="9">
        <f>Schools!AU6</f>
        <v>93.03</v>
      </c>
      <c r="H63" s="9">
        <f>Schools!AV6</f>
        <v>366.07000000000005</v>
      </c>
    </row>
    <row r="64" spans="2:8" ht="15.75">
      <c r="B64" t="str">
        <f>Schools!AP8</f>
        <v>Sophie Prance </v>
      </c>
      <c r="C64">
        <f>Schools!AQ8</f>
        <v>16</v>
      </c>
      <c r="D64" s="9">
        <f>Schools!AR8</f>
        <v>77</v>
      </c>
      <c r="E64" s="9">
        <f>Schools!AS8</f>
        <v>93.01</v>
      </c>
      <c r="F64" s="9">
        <f>Schools!AT8</f>
        <v>92</v>
      </c>
      <c r="G64" s="9">
        <f>Schools!AU8</f>
        <v>92</v>
      </c>
      <c r="H64" s="9">
        <f>Schools!AV8</f>
        <v>354.01</v>
      </c>
    </row>
    <row r="65" spans="2:8" ht="15.75">
      <c r="B65" t="str">
        <f>Schools!AP10</f>
        <v>Henry McBride </v>
      </c>
      <c r="C65">
        <f>Schools!AQ10</f>
        <v>14</v>
      </c>
      <c r="D65" s="9">
        <f>Schools!AR10</f>
        <v>91.01</v>
      </c>
      <c r="E65" s="9">
        <f>Schools!AS10</f>
        <v>86</v>
      </c>
      <c r="F65" s="9">
        <f>Schools!AT10</f>
        <v>94.03</v>
      </c>
      <c r="G65" s="9">
        <f>Schools!AU10</f>
        <v>87.01</v>
      </c>
      <c r="H65" s="9">
        <f>Schools!AV10</f>
        <v>358.04999999999995</v>
      </c>
    </row>
    <row r="66" spans="2:8" ht="15.75">
      <c r="B66" t="str">
        <f>Schools!AP11</f>
        <v>Titus Clark </v>
      </c>
      <c r="C66">
        <f>Schools!AQ11</f>
        <v>14</v>
      </c>
      <c r="D66" s="9">
        <f>Schools!AR11</f>
        <v>92</v>
      </c>
      <c r="E66" s="9">
        <f>Schools!AS11</f>
        <v>86</v>
      </c>
      <c r="F66" s="9">
        <f>Schools!AT11</f>
        <v>85.02</v>
      </c>
      <c r="G66" s="9">
        <f>Schools!AU11</f>
        <v>86.02</v>
      </c>
      <c r="H66" s="9">
        <f>Schools!AV11</f>
        <v>349.03999999999996</v>
      </c>
    </row>
    <row r="67" spans="2:8" ht="15.75">
      <c r="B67" t="str">
        <f>Schools!AP13</f>
        <v>Theo Nellis </v>
      </c>
      <c r="C67">
        <f>Schools!AQ13</f>
        <v>14</v>
      </c>
      <c r="D67" s="9">
        <f>Schools!AR13</f>
        <v>88.01</v>
      </c>
      <c r="E67" s="9">
        <f>Schools!AS13</f>
        <v>86</v>
      </c>
      <c r="F67" s="9">
        <f>Schools!AT13</f>
        <v>87.01</v>
      </c>
      <c r="G67" s="9">
        <f>Schools!AU13</f>
        <v>92.03</v>
      </c>
      <c r="H67" s="9">
        <f>Schools!AV13</f>
        <v>353.04999999999995</v>
      </c>
    </row>
    <row r="68" spans="2:8" ht="15.75">
      <c r="B68" t="str">
        <f>Schools!AP14</f>
        <v>Will Edwards </v>
      </c>
      <c r="C68">
        <f>Schools!AQ14</f>
        <v>17</v>
      </c>
      <c r="D68" s="9">
        <f>Schools!AR14</f>
        <v>94</v>
      </c>
      <c r="E68" s="9">
        <f>Schools!AS14</f>
        <v>88.01</v>
      </c>
      <c r="F68" s="9">
        <f>Schools!AT14</f>
        <v>93.04</v>
      </c>
      <c r="G68" s="9">
        <f>Schools!AU14</f>
        <v>93.02</v>
      </c>
      <c r="H68" s="9">
        <f>Schools!AV14</f>
        <v>368.07</v>
      </c>
    </row>
    <row r="69" spans="8:9" ht="16.5" thickBot="1">
      <c r="H69" s="12">
        <f>SUM(H61:H68)</f>
        <v>2886.43</v>
      </c>
      <c r="I69" s="5">
        <v>12</v>
      </c>
    </row>
    <row r="70" spans="2:8" ht="17.25" thickBot="1" thickTop="1">
      <c r="B70" s="13" t="s">
        <v>118</v>
      </c>
      <c r="C70" s="14" t="s">
        <v>1</v>
      </c>
      <c r="D70" s="19" t="s">
        <v>2</v>
      </c>
      <c r="E70" s="19" t="s">
        <v>3</v>
      </c>
      <c r="F70" s="19" t="s">
        <v>4</v>
      </c>
      <c r="G70" s="19" t="s">
        <v>5</v>
      </c>
      <c r="H70" s="19" t="s">
        <v>6</v>
      </c>
    </row>
    <row r="71" spans="2:8" ht="16.5" thickTop="1">
      <c r="B71" t="str">
        <f>Schools!BV3</f>
        <v>Alex Ross</v>
      </c>
      <c r="C71">
        <f>Schools!BW3</f>
        <v>17</v>
      </c>
      <c r="D71" s="9">
        <f>Schools!BX3</f>
        <v>91.01</v>
      </c>
      <c r="E71" s="9">
        <f>Schools!BY3</f>
        <v>92.02</v>
      </c>
      <c r="F71" s="9">
        <f>Schools!BZ3</f>
        <v>94.05</v>
      </c>
      <c r="G71" s="9">
        <f>Schools!CA3</f>
        <v>94.03</v>
      </c>
      <c r="H71" s="9">
        <f>Schools!CB3</f>
        <v>371.11</v>
      </c>
    </row>
    <row r="72" spans="2:8" ht="15.75">
      <c r="B72" t="str">
        <f>Schools!BV4</f>
        <v>Sevan Vlieghe</v>
      </c>
      <c r="C72">
        <f>Schools!BW4</f>
        <v>15</v>
      </c>
      <c r="D72" s="9">
        <f>Schools!BX4</f>
        <v>92.02</v>
      </c>
      <c r="E72" s="9">
        <f>Schools!BY4</f>
        <v>90</v>
      </c>
      <c r="F72" s="9">
        <f>Schools!BZ4</f>
        <v>90.02</v>
      </c>
      <c r="G72" s="9">
        <f>Schools!CA4</f>
        <v>90.01</v>
      </c>
      <c r="H72" s="9">
        <f>Schools!CB4</f>
        <v>362.04999999999995</v>
      </c>
    </row>
    <row r="73" spans="2:8" ht="15.75">
      <c r="B73" t="str">
        <f>Schools!BV5</f>
        <v>Charley Gillingwater</v>
      </c>
      <c r="C73">
        <f>Schools!BW5</f>
        <v>17</v>
      </c>
      <c r="D73" s="9">
        <f>Schools!BX5</f>
        <v>95.01</v>
      </c>
      <c r="E73" s="9">
        <f>Schools!BY5</f>
        <v>92.02</v>
      </c>
      <c r="F73" s="9">
        <f>Schools!BZ5</f>
        <v>87.02</v>
      </c>
      <c r="G73" s="9">
        <f>Schools!CA5</f>
        <v>92.02</v>
      </c>
      <c r="H73" s="9">
        <f>Schools!CB5</f>
        <v>366.07</v>
      </c>
    </row>
    <row r="74" spans="2:8" ht="15.75">
      <c r="B74" t="str">
        <f>Schools!BV6</f>
        <v>Brandon Tang</v>
      </c>
      <c r="C74">
        <f>Schools!BW6</f>
        <v>17</v>
      </c>
      <c r="D74" s="9">
        <f>Schools!BX6</f>
        <v>89.02</v>
      </c>
      <c r="E74" s="9">
        <f>Schools!BY6</f>
        <v>90</v>
      </c>
      <c r="F74" s="9">
        <f>Schools!BZ6</f>
        <v>85.01</v>
      </c>
      <c r="G74" s="9">
        <f>Schools!CA6</f>
        <v>91.02</v>
      </c>
      <c r="H74" s="9">
        <f>Schools!CB6</f>
        <v>355.04999999999995</v>
      </c>
    </row>
    <row r="75" spans="2:8" ht="15.75">
      <c r="B75" t="str">
        <f>Schools!BV7</f>
        <v>James Atkins</v>
      </c>
      <c r="C75">
        <f>Schools!BW7</f>
        <v>16</v>
      </c>
      <c r="D75" s="9">
        <f>Schools!BX7</f>
        <v>86</v>
      </c>
      <c r="E75" s="9">
        <f>Schools!BY7</f>
        <v>86</v>
      </c>
      <c r="F75" s="9">
        <f>Schools!BZ7</f>
        <v>93.02</v>
      </c>
      <c r="G75" s="9">
        <f>Schools!CA7</f>
        <v>88.02</v>
      </c>
      <c r="H75" s="9">
        <f>Schools!CB7</f>
        <v>353.03999999999996</v>
      </c>
    </row>
    <row r="76" spans="2:8" ht="15.75">
      <c r="B76" t="str">
        <f>Schools!BV8</f>
        <v>Chris Ye</v>
      </c>
      <c r="C76">
        <f>Schools!BW8</f>
        <v>17</v>
      </c>
      <c r="D76" s="9">
        <f>Schools!BX8</f>
        <v>94.03</v>
      </c>
      <c r="E76" s="9">
        <f>Schools!BY8</f>
        <v>91.03</v>
      </c>
      <c r="F76" s="9">
        <f>Schools!BZ8</f>
        <v>90.03</v>
      </c>
      <c r="G76" s="9">
        <f>Schools!CA8</f>
        <v>91.01</v>
      </c>
      <c r="H76" s="9">
        <f>Schools!CB8</f>
        <v>366.1</v>
      </c>
    </row>
    <row r="77" spans="2:8" ht="15.75">
      <c r="B77" t="str">
        <f>Schools!BV9</f>
        <v>Youngjae Lee</v>
      </c>
      <c r="C77">
        <f>Schools!BW9</f>
        <v>17</v>
      </c>
      <c r="D77" s="9">
        <f>Schools!BX9</f>
        <v>93.02</v>
      </c>
      <c r="E77" s="9">
        <f>Schools!BY9</f>
        <v>88.01</v>
      </c>
      <c r="F77" s="9">
        <f>Schools!BZ9</f>
        <v>90.02</v>
      </c>
      <c r="G77" s="9">
        <f>Schools!CA9</f>
        <v>92.01</v>
      </c>
      <c r="H77" s="9">
        <f>Schools!CB9</f>
        <v>363.06</v>
      </c>
    </row>
    <row r="78" spans="2:8" ht="15.75">
      <c r="B78" t="str">
        <f>Schools!BV10</f>
        <v>Ben Goodrick</v>
      </c>
      <c r="C78">
        <f>Schools!BW10</f>
        <v>17</v>
      </c>
      <c r="D78" s="9">
        <f>Schools!BX10</f>
        <v>89.02</v>
      </c>
      <c r="E78" s="9">
        <f>Schools!BY10</f>
        <v>90.03</v>
      </c>
      <c r="F78" s="9">
        <f>Schools!BZ10</f>
        <v>84</v>
      </c>
      <c r="G78" s="9">
        <f>Schools!CA10</f>
        <v>91.02</v>
      </c>
      <c r="H78" s="9">
        <f>Schools!CB10</f>
        <v>354.07</v>
      </c>
    </row>
    <row r="79" spans="8:9" ht="16.5" thickBot="1">
      <c r="H79" s="12">
        <f>SUM(H71:H78)</f>
        <v>2890.55</v>
      </c>
      <c r="I79" s="5">
        <v>11</v>
      </c>
    </row>
    <row r="80" spans="2:8" ht="17.25" thickBot="1" thickTop="1">
      <c r="B80" s="13" t="s">
        <v>127</v>
      </c>
      <c r="C80" s="14" t="s">
        <v>1</v>
      </c>
      <c r="D80" s="19" t="s">
        <v>2</v>
      </c>
      <c r="E80" s="19" t="s">
        <v>3</v>
      </c>
      <c r="F80" s="19" t="s">
        <v>4</v>
      </c>
      <c r="G80" s="19" t="s">
        <v>5</v>
      </c>
      <c r="H80" s="19" t="s">
        <v>6</v>
      </c>
    </row>
    <row r="81" spans="2:8" ht="16.5" thickTop="1">
      <c r="B81" t="str">
        <f>Schools!CD3</f>
        <v>Anthony Yang</v>
      </c>
      <c r="C81">
        <f>Schools!CE3</f>
        <v>18</v>
      </c>
      <c r="D81" s="9">
        <f>Schools!CF3</f>
        <v>95.02</v>
      </c>
      <c r="E81" s="9">
        <f>Schools!CG3</f>
        <v>95.02</v>
      </c>
      <c r="F81" s="9">
        <f>Schools!CH3</f>
        <v>96.02</v>
      </c>
      <c r="G81" s="9">
        <f>Schools!CI3</f>
        <v>94.03</v>
      </c>
      <c r="H81" s="9">
        <f>Schools!CJ3</f>
        <v>380.09000000000003</v>
      </c>
    </row>
    <row r="82" spans="2:8" ht="15.75">
      <c r="B82" t="str">
        <f>Schools!CD4</f>
        <v>James Hogge</v>
      </c>
      <c r="C82">
        <f>Schools!CE4</f>
        <v>17</v>
      </c>
      <c r="D82" s="9">
        <f>Schools!CF4</f>
        <v>93.04</v>
      </c>
      <c r="E82" s="9">
        <f>Schools!CG4</f>
        <v>92.02</v>
      </c>
      <c r="F82" s="9">
        <f>Schools!CH4</f>
        <v>92.01</v>
      </c>
      <c r="G82" s="9">
        <f>Schools!CI4</f>
        <v>90</v>
      </c>
      <c r="H82" s="9">
        <f>Schools!CJ4</f>
        <v>367.07</v>
      </c>
    </row>
    <row r="83" spans="2:8" ht="15.75">
      <c r="B83" t="str">
        <f>Schools!CD5</f>
        <v>Drew Farwell</v>
      </c>
      <c r="C83">
        <f>Schools!CE5</f>
        <v>16</v>
      </c>
      <c r="D83" s="9">
        <f>Schools!CF5</f>
        <v>96.03</v>
      </c>
      <c r="E83" s="9">
        <f>Schools!CG5</f>
        <v>94.03</v>
      </c>
      <c r="F83" s="9">
        <f>Schools!CH5</f>
        <v>99.03</v>
      </c>
      <c r="G83" s="9">
        <f>Schools!CI5</f>
        <v>98.06</v>
      </c>
      <c r="H83" s="9">
        <f>Schools!CJ5</f>
        <v>387.15000000000003</v>
      </c>
    </row>
    <row r="84" spans="2:8" ht="15.75">
      <c r="B84" t="str">
        <f>Schools!CD6</f>
        <v>Kai Li</v>
      </c>
      <c r="C84">
        <f>Schools!CE6</f>
        <v>15</v>
      </c>
      <c r="D84" s="9">
        <f>Schools!CF6</f>
        <v>79.01</v>
      </c>
      <c r="E84" s="9">
        <f>Schools!CG6</f>
        <v>84.02</v>
      </c>
      <c r="F84" s="9">
        <f>Schools!CH6</f>
        <v>87.02</v>
      </c>
      <c r="G84" s="9">
        <f>Schools!CI6</f>
        <v>82.01</v>
      </c>
      <c r="H84" s="9">
        <f>Schools!CJ6</f>
        <v>332.06</v>
      </c>
    </row>
    <row r="85" spans="2:8" ht="15.75">
      <c r="B85" t="str">
        <f>Schools!CD7</f>
        <v>Peter Zhou</v>
      </c>
      <c r="C85">
        <f>Schools!CE7</f>
        <v>15</v>
      </c>
      <c r="D85" s="9">
        <f>Schools!CF7</f>
        <v>80.03</v>
      </c>
      <c r="E85" s="9">
        <f>Schools!CG7</f>
        <v>87.01</v>
      </c>
      <c r="F85" s="9">
        <f>Schools!CH7</f>
        <v>85</v>
      </c>
      <c r="G85" s="9">
        <f>Schools!CI7</f>
        <v>86</v>
      </c>
      <c r="H85" s="9">
        <f>Schools!CJ7</f>
        <v>338.04</v>
      </c>
    </row>
    <row r="86" spans="2:8" ht="15.75">
      <c r="B86" t="str">
        <f>Schools!CD8</f>
        <v>Will Shorrocks</v>
      </c>
      <c r="C86">
        <f>Schools!CE8</f>
        <v>14</v>
      </c>
      <c r="D86" s="9">
        <f>Schools!CF8</f>
        <v>90.02</v>
      </c>
      <c r="E86" s="9">
        <f>Schools!CG8</f>
        <v>93.02</v>
      </c>
      <c r="F86" s="9">
        <f>Schools!CH8</f>
        <v>92.03</v>
      </c>
      <c r="G86" s="9">
        <f>Schools!CI8</f>
        <v>96.02</v>
      </c>
      <c r="H86" s="9">
        <f>Schools!CJ8</f>
        <v>371.09</v>
      </c>
    </row>
    <row r="87" spans="2:8" ht="15.75">
      <c r="B87" t="str">
        <f>Schools!CD9</f>
        <v>Charles Maddison</v>
      </c>
      <c r="C87">
        <f>Schools!CE9</f>
        <v>14</v>
      </c>
      <c r="D87" s="9">
        <f>Schools!CF9</f>
        <v>80</v>
      </c>
      <c r="E87" s="9">
        <f>Schools!CG9</f>
        <v>82</v>
      </c>
      <c r="F87" s="9">
        <f>Schools!CH9</f>
        <v>84.02</v>
      </c>
      <c r="G87" s="9">
        <f>Schools!CI9</f>
        <v>87</v>
      </c>
      <c r="H87" s="9">
        <f>Schools!CJ9</f>
        <v>333.02</v>
      </c>
    </row>
    <row r="88" spans="2:8" ht="15.75">
      <c r="B88" t="str">
        <f>Schools!CD10</f>
        <v>Noah Keighley</v>
      </c>
      <c r="C88">
        <f>Schools!CE10</f>
        <v>12</v>
      </c>
      <c r="D88" s="9">
        <f>Schools!CF10</f>
        <v>80</v>
      </c>
      <c r="E88" s="9">
        <f>Schools!CG10</f>
        <v>91.01</v>
      </c>
      <c r="F88" s="9">
        <f>Schools!CH10</f>
        <v>91.01</v>
      </c>
      <c r="G88" s="9">
        <f>Schools!CI10</f>
        <v>88</v>
      </c>
      <c r="H88" s="9">
        <f>Schools!CJ10</f>
        <v>350.02</v>
      </c>
    </row>
    <row r="89" spans="8:9" ht="16.5" thickBot="1">
      <c r="H89" s="12">
        <f>SUM(H81:H88)</f>
        <v>2858.54</v>
      </c>
      <c r="I89" s="5">
        <v>14</v>
      </c>
    </row>
    <row r="90" spans="2:8" ht="17.25" thickBot="1" thickTop="1">
      <c r="B90" s="13" t="s">
        <v>144</v>
      </c>
      <c r="C90" s="14" t="s">
        <v>1</v>
      </c>
      <c r="D90" s="19" t="s">
        <v>2</v>
      </c>
      <c r="E90" s="19" t="s">
        <v>3</v>
      </c>
      <c r="F90" s="19" t="s">
        <v>4</v>
      </c>
      <c r="G90" s="19" t="s">
        <v>5</v>
      </c>
      <c r="H90" s="19" t="s">
        <v>6</v>
      </c>
    </row>
    <row r="91" spans="2:8" ht="16.5" thickTop="1">
      <c r="B91" t="str">
        <f>Schools!CT3</f>
        <v>James Adams</v>
      </c>
      <c r="C91">
        <f>Schools!CU3</f>
        <v>16</v>
      </c>
      <c r="D91" s="9">
        <f>Schools!CV3</f>
        <v>95.01</v>
      </c>
      <c r="E91" s="9">
        <f>Schools!CW3</f>
        <v>92.02</v>
      </c>
      <c r="F91" s="9">
        <f>Schools!CX3</f>
        <v>94.01</v>
      </c>
      <c r="G91" s="9">
        <f>Schools!CY3</f>
        <v>96.03</v>
      </c>
      <c r="H91" s="9">
        <f>Schools!CZ3</f>
        <v>377.07000000000005</v>
      </c>
    </row>
    <row r="92" spans="2:8" ht="15.75">
      <c r="B92" t="str">
        <f>Schools!CT4</f>
        <v>Finn Burbanks</v>
      </c>
      <c r="C92">
        <f>Schools!CU4</f>
        <v>17</v>
      </c>
      <c r="D92" s="9">
        <f>Schools!CV4</f>
        <v>93.03</v>
      </c>
      <c r="E92" s="9">
        <f>Schools!CW4</f>
        <v>94.04</v>
      </c>
      <c r="F92" s="9">
        <f>Schools!CX4</f>
        <v>90.02</v>
      </c>
      <c r="G92" s="9">
        <f>Schools!CY4</f>
        <v>84.01</v>
      </c>
      <c r="H92" s="9">
        <f>Schools!CZ4</f>
        <v>361.09999999999997</v>
      </c>
    </row>
    <row r="93" spans="2:8" ht="15.75">
      <c r="B93" t="str">
        <f>Schools!CT9</f>
        <v>Alex Elkin</v>
      </c>
      <c r="C93">
        <f>Schools!CU9</f>
        <v>16</v>
      </c>
      <c r="D93" s="9">
        <f>Schools!CV9</f>
        <v>94.02</v>
      </c>
      <c r="E93" s="9">
        <f>Schools!CW9</f>
        <v>91.02</v>
      </c>
      <c r="F93" s="9">
        <f>Schools!CX9</f>
        <v>92.01</v>
      </c>
      <c r="G93" s="9">
        <f>Schools!CY9</f>
        <v>88.01</v>
      </c>
      <c r="H93" s="9">
        <f>Schools!CZ9</f>
        <v>365.06</v>
      </c>
    </row>
    <row r="94" spans="2:8" ht="15.75">
      <c r="B94" t="str">
        <f>Schools!CT11</f>
        <v>Alban Fenn</v>
      </c>
      <c r="C94">
        <f>Schools!CU11</f>
        <v>15</v>
      </c>
      <c r="D94" s="9">
        <f>Schools!CV11</f>
        <v>93.02</v>
      </c>
      <c r="E94" s="9">
        <f>Schools!CW11</f>
        <v>91.01</v>
      </c>
      <c r="F94" s="9">
        <f>Schools!CX11</f>
        <v>95.01</v>
      </c>
      <c r="G94" s="9">
        <f>Schools!CY11</f>
        <v>91.01</v>
      </c>
      <c r="H94" s="9">
        <f>Schools!CZ11</f>
        <v>370.05</v>
      </c>
    </row>
    <row r="95" spans="2:8" ht="15.75">
      <c r="B95" t="str">
        <f>Schools!CT12</f>
        <v>Alex Johnson</v>
      </c>
      <c r="C95">
        <f>Schools!CU12</f>
        <v>14</v>
      </c>
      <c r="D95" s="9">
        <f>Schools!CV12</f>
        <v>92.04</v>
      </c>
      <c r="E95" s="9">
        <f>Schools!CW12</f>
        <v>90.01</v>
      </c>
      <c r="F95" s="9">
        <f>Schools!CX12</f>
        <v>89.01</v>
      </c>
      <c r="G95" s="9">
        <f>Schools!CY12</f>
        <v>87</v>
      </c>
      <c r="H95" s="9">
        <f>Schools!CZ12</f>
        <v>358.06</v>
      </c>
    </row>
    <row r="96" spans="2:8" ht="15.75">
      <c r="B96" t="str">
        <f>Schools!CT6</f>
        <v>Zack Nolan-McDonough</v>
      </c>
      <c r="C96">
        <f>Schools!CU6</f>
        <v>16</v>
      </c>
      <c r="D96" s="9">
        <f>Schools!CV6</f>
        <v>96.03</v>
      </c>
      <c r="E96" s="9">
        <f>Schools!CW6</f>
        <v>96.04</v>
      </c>
      <c r="F96" s="9">
        <f>Schools!CX6</f>
        <v>94.02</v>
      </c>
      <c r="G96" s="9">
        <f>Schools!CY6</f>
        <v>94.04</v>
      </c>
      <c r="H96" s="9">
        <f>Schools!CZ6</f>
        <v>380.13</v>
      </c>
    </row>
    <row r="97" spans="2:8" ht="15.75">
      <c r="B97" t="str">
        <f>Schools!CT7</f>
        <v>Jack Raynor</v>
      </c>
      <c r="C97">
        <f>Schools!CU7</f>
        <v>15</v>
      </c>
      <c r="D97" s="9">
        <f>Schools!CV7</f>
        <v>91.01</v>
      </c>
      <c r="E97" s="9">
        <f>Schools!CW7</f>
        <v>91</v>
      </c>
      <c r="F97" s="9">
        <f>Schools!CX7</f>
        <v>92.02</v>
      </c>
      <c r="G97" s="9">
        <f>Schools!CY7</f>
        <v>89.02</v>
      </c>
      <c r="H97" s="9">
        <f>Schools!CZ7</f>
        <v>363.04999999999995</v>
      </c>
    </row>
    <row r="98" spans="2:8" ht="15.75">
      <c r="B98" t="str">
        <f>Schools!CT10</f>
        <v>Adam Smethurst</v>
      </c>
      <c r="C98">
        <f>Schools!CU10</f>
        <v>16</v>
      </c>
      <c r="D98" s="9">
        <f>Schools!CV10</f>
        <v>96.02</v>
      </c>
      <c r="E98" s="9">
        <f>Schools!CW10</f>
        <v>93.02</v>
      </c>
      <c r="F98" s="9">
        <f>Schools!CX10</f>
        <v>94.03</v>
      </c>
      <c r="G98" s="9">
        <f>Schools!CY10</f>
        <v>95.01</v>
      </c>
      <c r="H98" s="9">
        <f>Schools!CZ10</f>
        <v>378.08</v>
      </c>
    </row>
    <row r="99" spans="8:9" ht="16.5" thickBot="1">
      <c r="H99" s="12">
        <f>SUM(H91:H98)</f>
        <v>2952.5999999999995</v>
      </c>
      <c r="I99" s="5">
        <v>10</v>
      </c>
    </row>
    <row r="100" spans="2:8" ht="17.25" thickBot="1" thickTop="1">
      <c r="B100" s="13" t="s">
        <v>236</v>
      </c>
      <c r="C100" s="14" t="s">
        <v>1</v>
      </c>
      <c r="D100" s="19" t="s">
        <v>2</v>
      </c>
      <c r="E100" s="19" t="s">
        <v>3</v>
      </c>
      <c r="F100" s="19" t="s">
        <v>4</v>
      </c>
      <c r="G100" s="19" t="s">
        <v>5</v>
      </c>
      <c r="H100" s="19" t="s">
        <v>6</v>
      </c>
    </row>
    <row r="101" spans="2:8" ht="16.5" thickTop="1">
      <c r="B101" t="str">
        <f>Schools!DB3</f>
        <v>Tom Dudgeon</v>
      </c>
      <c r="C101">
        <f>Schools!DC3</f>
        <v>17</v>
      </c>
      <c r="D101" s="9">
        <f>Schools!DD3</f>
        <v>78</v>
      </c>
      <c r="E101" s="9">
        <f>Schools!DE3</f>
        <v>90</v>
      </c>
      <c r="F101" s="9">
        <f>Schools!DF3</f>
        <v>89</v>
      </c>
      <c r="G101" s="9">
        <f>Schools!DG3</f>
        <v>89.02</v>
      </c>
      <c r="H101" s="9">
        <f>Schools!DH3</f>
        <v>346.02</v>
      </c>
    </row>
    <row r="102" spans="2:8" ht="15.75">
      <c r="B102" t="str">
        <f>Schools!DB4</f>
        <v>Hasan Hamadto</v>
      </c>
      <c r="C102">
        <f>Schools!DC4</f>
        <v>18</v>
      </c>
      <c r="D102" s="9">
        <f>Schools!DD4</f>
        <v>79</v>
      </c>
      <c r="E102" s="9">
        <f>Schools!DE4</f>
        <v>77</v>
      </c>
      <c r="F102" s="9">
        <f>Schools!DF4</f>
        <v>86.01</v>
      </c>
      <c r="G102" s="9">
        <f>Schools!DG4</f>
        <v>83</v>
      </c>
      <c r="H102" s="9">
        <f>Schools!DH4</f>
        <v>325.01</v>
      </c>
    </row>
    <row r="103" spans="2:8" ht="15.75">
      <c r="B103" t="str">
        <f>Schools!DB5</f>
        <v>Henry Felbeck</v>
      </c>
      <c r="C103">
        <f>Schools!DC5</f>
        <v>15</v>
      </c>
      <c r="D103" s="9">
        <f>Schools!DD5</f>
        <v>78.02</v>
      </c>
      <c r="E103" s="9">
        <f>Schools!DE5</f>
        <v>61</v>
      </c>
      <c r="F103" s="9">
        <f>Schools!DF5</f>
        <v>81.02</v>
      </c>
      <c r="G103" s="9">
        <f>Schools!DG5</f>
        <v>73</v>
      </c>
      <c r="H103" s="9">
        <f>Schools!DH5</f>
        <v>293.03999999999996</v>
      </c>
    </row>
    <row r="104" spans="2:8" ht="15.75">
      <c r="B104" t="str">
        <f>Schools!DB6</f>
        <v>James Miller</v>
      </c>
      <c r="C104">
        <f>Schools!DC6</f>
        <v>15</v>
      </c>
      <c r="D104" s="9">
        <f>Schools!DD6</f>
        <v>89.02</v>
      </c>
      <c r="E104" s="9">
        <f>Schools!DE6</f>
        <v>93.03</v>
      </c>
      <c r="F104" s="9">
        <f>Schools!DF6</f>
        <v>80</v>
      </c>
      <c r="G104" s="9">
        <f>Schools!DG6</f>
        <v>89.02</v>
      </c>
      <c r="H104" s="9">
        <f>Schools!DH6</f>
        <v>351.07</v>
      </c>
    </row>
    <row r="105" spans="2:8" ht="15.75">
      <c r="B105" t="str">
        <f>Schools!DB7</f>
        <v>Henry Hayward-Smith</v>
      </c>
      <c r="C105">
        <f>Schools!DC7</f>
        <v>15</v>
      </c>
      <c r="D105" s="9">
        <f>Schools!DD7</f>
        <v>88.01</v>
      </c>
      <c r="E105" s="9">
        <f>Schools!DE7</f>
        <v>82</v>
      </c>
      <c r="F105" s="9">
        <f>Schools!DF7</f>
        <v>79</v>
      </c>
      <c r="G105" s="9">
        <f>Schools!DG7</f>
        <v>87.01</v>
      </c>
      <c r="H105" s="9">
        <f>Schools!DH7</f>
        <v>336.02</v>
      </c>
    </row>
    <row r="106" spans="2:8" ht="15.75">
      <c r="B106" t="str">
        <f>Schools!DB8</f>
        <v>Lizzie Allen</v>
      </c>
      <c r="C106">
        <f>Schools!DC8</f>
        <v>14</v>
      </c>
      <c r="D106" s="9">
        <f>Schools!DD8</f>
        <v>84.01</v>
      </c>
      <c r="E106" s="9">
        <f>Schools!DE8</f>
        <v>82.01</v>
      </c>
      <c r="F106" s="9">
        <f>Schools!DF8</f>
        <v>85.01</v>
      </c>
      <c r="G106" s="9">
        <f>Schools!DG8</f>
        <v>83.01</v>
      </c>
      <c r="H106" s="9">
        <f>Schools!DH8</f>
        <v>334.04</v>
      </c>
    </row>
    <row r="107" spans="2:8" ht="15.75">
      <c r="B107" t="str">
        <f>Schools!DB9</f>
        <v>Leila Hollingsworth</v>
      </c>
      <c r="C107">
        <f>Schools!DC9</f>
        <v>15</v>
      </c>
      <c r="D107" s="9">
        <f>Schools!DD9</f>
        <v>95.04</v>
      </c>
      <c r="E107" s="9">
        <f>Schools!DE9</f>
        <v>93.01</v>
      </c>
      <c r="F107" s="9">
        <f>Schools!DF9</f>
        <v>93.01</v>
      </c>
      <c r="G107" s="9">
        <f>Schools!DG9</f>
        <v>88</v>
      </c>
      <c r="H107" s="9">
        <f>Schools!DH9</f>
        <v>369.06</v>
      </c>
    </row>
    <row r="108" spans="2:8" ht="15.75">
      <c r="B108" t="str">
        <f>Schools!DB10</f>
        <v>David Reuveny</v>
      </c>
      <c r="C108">
        <f>Schools!DC10</f>
        <v>15</v>
      </c>
      <c r="D108" s="9">
        <f>Schools!DD10</f>
        <v>86</v>
      </c>
      <c r="E108" s="9">
        <f>Schools!DE10</f>
        <v>87.02</v>
      </c>
      <c r="F108" s="9">
        <f>Schools!DF10</f>
        <v>89</v>
      </c>
      <c r="G108" s="9">
        <f>Schools!DG10</f>
        <v>95.03</v>
      </c>
      <c r="H108" s="9">
        <f>Schools!DH10</f>
        <v>357.04999999999995</v>
      </c>
    </row>
    <row r="109" spans="8:9" ht="16.5" thickBot="1">
      <c r="H109" s="12">
        <f>SUM(H101:H108)</f>
        <v>2711.3099999999995</v>
      </c>
      <c r="I109" s="5">
        <v>15</v>
      </c>
    </row>
    <row r="110" spans="2:8" ht="17.25" thickBot="1" thickTop="1">
      <c r="B110" s="13" t="s">
        <v>332</v>
      </c>
      <c r="C110" s="14" t="s">
        <v>1</v>
      </c>
      <c r="D110" s="19" t="s">
        <v>2</v>
      </c>
      <c r="E110" s="19" t="s">
        <v>3</v>
      </c>
      <c r="F110" s="19" t="s">
        <v>4</v>
      </c>
      <c r="G110" s="19" t="s">
        <v>5</v>
      </c>
      <c r="H110" s="19" t="s">
        <v>6</v>
      </c>
    </row>
    <row r="111" spans="2:8" ht="16.5" thickTop="1">
      <c r="B111" t="str">
        <f>Schools!DJ3</f>
        <v>Shannon Davies</v>
      </c>
      <c r="C111">
        <f>Schools!DK3</f>
        <v>17</v>
      </c>
      <c r="D111" s="9">
        <f>Schools!DL3</f>
        <v>97.05</v>
      </c>
      <c r="E111" s="9">
        <f>Schools!DM3</f>
        <v>97.04</v>
      </c>
      <c r="F111" s="9">
        <f>Schools!DN3</f>
        <v>94.01</v>
      </c>
      <c r="G111" s="9">
        <f>Schools!DO3</f>
        <v>98.05</v>
      </c>
      <c r="H111" s="9">
        <f>Schools!DP3</f>
        <v>386.15000000000003</v>
      </c>
    </row>
    <row r="112" spans="2:8" ht="15.75">
      <c r="B112" t="str">
        <f>Schools!DJ4</f>
        <v>Alan Bain</v>
      </c>
      <c r="C112">
        <f>Schools!DK4</f>
        <v>17</v>
      </c>
      <c r="D112" s="9">
        <f>Schools!DL4</f>
        <v>95.01</v>
      </c>
      <c r="E112" s="9">
        <f>Schools!DM4</f>
        <v>96.05</v>
      </c>
      <c r="F112" s="9">
        <f>Schools!DN4</f>
        <v>95.03</v>
      </c>
      <c r="G112" s="9">
        <f>Schools!DO4</f>
        <v>96.04</v>
      </c>
      <c r="H112" s="9">
        <f>Schools!DP4</f>
        <v>382.13000000000005</v>
      </c>
    </row>
    <row r="113" spans="2:8" ht="15.75">
      <c r="B113" t="str">
        <f>Schools!DJ5</f>
        <v>Matt Manton</v>
      </c>
      <c r="C113">
        <f>Schools!DK5</f>
        <v>17</v>
      </c>
      <c r="D113" s="9">
        <f>Schools!DL5</f>
        <v>96.05</v>
      </c>
      <c r="E113" s="9">
        <f>Schools!DM5</f>
        <v>92.02</v>
      </c>
      <c r="F113" s="9">
        <f>Schools!DN5</f>
        <v>97.04</v>
      </c>
      <c r="G113" s="9">
        <f>Schools!DO5</f>
        <v>94.01</v>
      </c>
      <c r="H113" s="9">
        <f>Schools!DP5</f>
        <v>379.12</v>
      </c>
    </row>
    <row r="114" spans="2:8" ht="15.75">
      <c r="B114" t="str">
        <f>Schools!DJ6</f>
        <v>Melissa Sinta</v>
      </c>
      <c r="C114">
        <f>Schools!DK6</f>
        <v>17</v>
      </c>
      <c r="D114" s="9">
        <f>Schools!DL6</f>
        <v>93.04</v>
      </c>
      <c r="E114" s="9">
        <f>Schools!DM6</f>
        <v>90</v>
      </c>
      <c r="F114" s="9">
        <f>Schools!DN6</f>
        <v>84</v>
      </c>
      <c r="G114" s="9">
        <f>Schools!DO6</f>
        <v>80</v>
      </c>
      <c r="H114" s="9">
        <f>Schools!DP6</f>
        <v>347.04</v>
      </c>
    </row>
    <row r="115" spans="2:8" ht="15.75">
      <c r="B115" t="str">
        <f>Schools!DJ7</f>
        <v>Angel Xia</v>
      </c>
      <c r="C115">
        <f>Schools!DK7</f>
        <v>16</v>
      </c>
      <c r="D115" s="9">
        <f>Schools!DL7</f>
        <v>90</v>
      </c>
      <c r="E115" s="9">
        <f>Schools!DM7</f>
        <v>94.02</v>
      </c>
      <c r="F115" s="9">
        <f>Schools!DN7</f>
        <v>96.03</v>
      </c>
      <c r="G115" s="9">
        <f>Schools!DO7</f>
        <v>96.04</v>
      </c>
      <c r="H115" s="9">
        <f>Schools!DP7</f>
        <v>376.09</v>
      </c>
    </row>
    <row r="116" spans="2:8" ht="15.75">
      <c r="B116" t="str">
        <f>Schools!DJ8</f>
        <v>Daniel Wu</v>
      </c>
      <c r="C116">
        <f>Schools!DK8</f>
        <v>16</v>
      </c>
      <c r="D116" s="9">
        <f>Schools!DL8</f>
        <v>95.04</v>
      </c>
      <c r="E116" s="9">
        <f>Schools!DM8</f>
        <v>91.01</v>
      </c>
      <c r="F116" s="9">
        <f>Schools!DN8</f>
        <v>90.02</v>
      </c>
      <c r="G116" s="9">
        <f>Schools!DO8</f>
        <v>94.03</v>
      </c>
      <c r="H116" s="9">
        <f>Schools!DP8</f>
        <v>370.1</v>
      </c>
    </row>
    <row r="117" spans="2:8" ht="15.75">
      <c r="B117" t="str">
        <f>Schools!DJ9</f>
        <v>Janes Knowles</v>
      </c>
      <c r="C117">
        <f>Schools!DK9</f>
        <v>16</v>
      </c>
      <c r="D117" s="9">
        <f>Schools!DL9</f>
        <v>93.02</v>
      </c>
      <c r="E117" s="9">
        <f>Schools!DM9</f>
        <v>88.01</v>
      </c>
      <c r="F117" s="9">
        <f>Schools!DN9</f>
        <v>93.01</v>
      </c>
      <c r="G117" s="9">
        <f>Schools!DO9</f>
        <v>96.02</v>
      </c>
      <c r="H117" s="9">
        <f>Schools!DP9</f>
        <v>370.06</v>
      </c>
    </row>
    <row r="118" spans="2:8" ht="15.75">
      <c r="B118" t="str">
        <f>Schools!DJ10</f>
        <v>Sarah Rorinson</v>
      </c>
      <c r="C118">
        <f>Schools!DK10</f>
        <v>14</v>
      </c>
      <c r="D118" s="9">
        <f>Schools!DL10</f>
        <v>94.02</v>
      </c>
      <c r="E118" s="9">
        <f>Schools!DM10</f>
        <v>94.04</v>
      </c>
      <c r="F118" s="9">
        <f>Schools!DN10</f>
        <v>94.05</v>
      </c>
      <c r="G118" s="9">
        <f>Schools!DO10</f>
        <v>91.01</v>
      </c>
      <c r="H118" s="9">
        <f>Schools!DP10</f>
        <v>373.12</v>
      </c>
    </row>
    <row r="119" spans="8:9" ht="16.5" thickBot="1">
      <c r="H119" s="12">
        <f>SUM(H111:H118)</f>
        <v>2983.81</v>
      </c>
      <c r="I119" s="5">
        <v>6</v>
      </c>
    </row>
    <row r="120" spans="2:8" ht="17.25" thickBot="1" thickTop="1">
      <c r="B120" s="13" t="s">
        <v>187</v>
      </c>
      <c r="C120" s="14" t="s">
        <v>1</v>
      </c>
      <c r="D120" s="19" t="s">
        <v>2</v>
      </c>
      <c r="E120" s="19" t="s">
        <v>3</v>
      </c>
      <c r="F120" s="19" t="s">
        <v>4</v>
      </c>
      <c r="G120" s="19" t="s">
        <v>5</v>
      </c>
      <c r="H120" s="19" t="s">
        <v>6</v>
      </c>
    </row>
    <row r="121" spans="2:8" ht="16.5" thickTop="1">
      <c r="B121" t="str">
        <f>Schools!EH3</f>
        <v>Alfie Hellings</v>
      </c>
      <c r="C121">
        <f>Schools!EI3</f>
        <v>18</v>
      </c>
      <c r="D121" s="9">
        <f>Schools!EJ3</f>
        <v>95.04</v>
      </c>
      <c r="E121" s="9">
        <f>Schools!EK3</f>
        <v>97.04</v>
      </c>
      <c r="F121" s="9">
        <f>Schools!EL3</f>
        <v>94.01</v>
      </c>
      <c r="G121" s="9">
        <f>Schools!EM3</f>
        <v>100.05</v>
      </c>
      <c r="H121" s="9">
        <f>Schools!EN3</f>
        <v>386.14000000000004</v>
      </c>
    </row>
    <row r="122" spans="2:8" ht="15.75">
      <c r="B122" t="str">
        <f>Schools!EH4</f>
        <v>Miles Horton-Baker</v>
      </c>
      <c r="C122">
        <f>Schools!EI4</f>
        <v>17</v>
      </c>
      <c r="D122" s="9">
        <f>Schools!EJ4</f>
        <v>92</v>
      </c>
      <c r="E122" s="9">
        <f>Schools!EK4</f>
        <v>94.03</v>
      </c>
      <c r="F122" s="9">
        <f>Schools!EL4</f>
        <v>93.02</v>
      </c>
      <c r="G122" s="9">
        <f>Schools!EM4</f>
        <v>93.01</v>
      </c>
      <c r="H122" s="9">
        <f>Schools!EN4</f>
        <v>372.06</v>
      </c>
    </row>
    <row r="123" spans="2:8" ht="15.75">
      <c r="B123" t="str">
        <f>Schools!EH5</f>
        <v>In Kyu Kwon</v>
      </c>
      <c r="C123">
        <f>Schools!EI5</f>
        <v>16</v>
      </c>
      <c r="D123" s="9">
        <f>Schools!EJ5</f>
        <v>91.02</v>
      </c>
      <c r="E123" s="9">
        <f>Schools!EK5</f>
        <v>96.04</v>
      </c>
      <c r="F123" s="9">
        <f>Schools!EL5</f>
        <v>94.02</v>
      </c>
      <c r="G123" s="9">
        <f>Schools!EM5</f>
        <v>96.03</v>
      </c>
      <c r="H123" s="9">
        <f>Schools!EN5</f>
        <v>377.11</v>
      </c>
    </row>
    <row r="124" spans="2:8" ht="15.75">
      <c r="B124" t="str">
        <f>Schools!EH6</f>
        <v>Luca O'Flynn</v>
      </c>
      <c r="C124">
        <f>Schools!EI6</f>
        <v>17</v>
      </c>
      <c r="D124" s="9">
        <f>Schools!EJ6</f>
        <v>91.01</v>
      </c>
      <c r="E124" s="9">
        <f>Schools!EK6</f>
        <v>94.02</v>
      </c>
      <c r="F124" s="9">
        <f>Schools!EL6</f>
        <v>97.04</v>
      </c>
      <c r="G124" s="9">
        <f>Schools!EM6</f>
        <v>95.04</v>
      </c>
      <c r="H124" s="9">
        <f>Schools!EN6</f>
        <v>377.11</v>
      </c>
    </row>
    <row r="125" spans="2:8" ht="15.75">
      <c r="B125" t="str">
        <f>Schools!EH7</f>
        <v>Lawrence Castle</v>
      </c>
      <c r="C125">
        <f>Schools!EI7</f>
        <v>15</v>
      </c>
      <c r="D125" s="9">
        <f>Schools!EJ7</f>
        <v>95.01</v>
      </c>
      <c r="E125" s="9">
        <f>Schools!EK7</f>
        <v>89.02</v>
      </c>
      <c r="F125" s="9">
        <f>Schools!EL7</f>
        <v>94.01</v>
      </c>
      <c r="G125" s="9">
        <f>Schools!EM7</f>
        <v>87</v>
      </c>
      <c r="H125" s="9">
        <f>Schools!EN7</f>
        <v>365.04</v>
      </c>
    </row>
    <row r="126" spans="2:8" ht="15.75">
      <c r="B126" t="str">
        <f>Schools!EH10</f>
        <v>Tom Randell</v>
      </c>
      <c r="C126">
        <f>Schools!EI10</f>
        <v>15</v>
      </c>
      <c r="D126" s="9">
        <f>Schools!EJ10</f>
        <v>93.01</v>
      </c>
      <c r="E126" s="9">
        <f>Schools!EK10</f>
        <v>95.05</v>
      </c>
      <c r="F126" s="9">
        <f>Schools!EL10</f>
        <v>95.02</v>
      </c>
      <c r="G126" s="9">
        <f>Schools!EM10</f>
        <v>95.03</v>
      </c>
      <c r="H126" s="9">
        <f>Schools!EN10</f>
        <v>378.11</v>
      </c>
    </row>
    <row r="127" spans="2:8" ht="15.75">
      <c r="B127" t="str">
        <f>Schools!EH11</f>
        <v>Balazs Rigo</v>
      </c>
      <c r="C127">
        <f>Schools!EI11</f>
        <v>15</v>
      </c>
      <c r="D127" s="9">
        <f>Schools!EJ11</f>
        <v>96.02</v>
      </c>
      <c r="E127" s="9">
        <f>Schools!EK11</f>
        <v>95.05</v>
      </c>
      <c r="F127" s="9">
        <f>Schools!EL11</f>
        <v>92.02</v>
      </c>
      <c r="G127" s="9">
        <f>Schools!EM11</f>
        <v>95.04</v>
      </c>
      <c r="H127" s="9">
        <f>Schools!EN11</f>
        <v>378.13</v>
      </c>
    </row>
    <row r="128" spans="2:8" ht="15.75">
      <c r="B128" t="str">
        <f>Schools!EH12</f>
        <v>Daniel Von Hanisch</v>
      </c>
      <c r="C128">
        <f>Schools!EI12</f>
        <v>15</v>
      </c>
      <c r="D128" s="9">
        <f>Schools!EJ12</f>
        <v>96.03</v>
      </c>
      <c r="E128" s="9">
        <f>Schools!EK12</f>
        <v>94.02</v>
      </c>
      <c r="F128" s="9">
        <f>Schools!EL12</f>
        <v>96.03</v>
      </c>
      <c r="G128" s="9">
        <f>Schools!EM12</f>
        <v>89</v>
      </c>
      <c r="H128" s="9">
        <f>Schools!EN12</f>
        <v>375.08000000000004</v>
      </c>
    </row>
    <row r="129" spans="8:9" ht="16.5" thickBot="1">
      <c r="H129" s="12">
        <f>SUM(H121:H128)</f>
        <v>3008.78</v>
      </c>
      <c r="I129" s="5">
        <v>3</v>
      </c>
    </row>
    <row r="130" spans="2:8" ht="17.25" thickBot="1" thickTop="1">
      <c r="B130" s="13" t="s">
        <v>207</v>
      </c>
      <c r="C130" s="14" t="s">
        <v>1</v>
      </c>
      <c r="D130" s="19" t="s">
        <v>2</v>
      </c>
      <c r="E130" s="19" t="s">
        <v>3</v>
      </c>
      <c r="F130" s="19" t="s">
        <v>4</v>
      </c>
      <c r="G130" s="19" t="s">
        <v>5</v>
      </c>
      <c r="H130" s="19" t="s">
        <v>6</v>
      </c>
    </row>
    <row r="131" spans="2:8" ht="16.5" thickTop="1">
      <c r="B131" t="str">
        <f>Schools!EX3</f>
        <v>C Patel</v>
      </c>
      <c r="C131">
        <f>Schools!EY3</f>
        <v>17</v>
      </c>
      <c r="D131" s="9">
        <f>Schools!EZ3</f>
        <v>99.03</v>
      </c>
      <c r="E131" s="9">
        <f>Schools!FA3</f>
        <v>97.01</v>
      </c>
      <c r="F131" s="9">
        <f>Schools!FB3</f>
        <v>99.07</v>
      </c>
      <c r="G131" s="9">
        <f>Schools!FC3</f>
        <v>94.03</v>
      </c>
      <c r="H131" s="9">
        <f>Schools!FD3</f>
        <v>389.14</v>
      </c>
    </row>
    <row r="132" spans="2:8" ht="15.75">
      <c r="B132" t="str">
        <f>Schools!EX4</f>
        <v>M Shutt</v>
      </c>
      <c r="C132">
        <f>Schools!EY4</f>
        <v>17</v>
      </c>
      <c r="D132" s="9">
        <f>Schools!EZ4</f>
        <v>98.02</v>
      </c>
      <c r="E132" s="9">
        <f>Schools!FA4</f>
        <v>94.03</v>
      </c>
      <c r="F132" s="9">
        <f>Schools!FB4</f>
        <v>92.01</v>
      </c>
      <c r="G132" s="9">
        <f>Schools!FC4</f>
        <v>96.03</v>
      </c>
      <c r="H132" s="9">
        <f>Schools!FD4</f>
        <v>380.09000000000003</v>
      </c>
    </row>
    <row r="133" spans="2:8" ht="15.75">
      <c r="B133" t="str">
        <f>Schools!EX5</f>
        <v>A Zu-Sayn-Wittgenstein-Sayn</v>
      </c>
      <c r="C133">
        <f>Schools!EY5</f>
        <v>15</v>
      </c>
      <c r="D133" s="9">
        <f>Schools!EZ5</f>
        <v>93.02</v>
      </c>
      <c r="E133" s="9">
        <f>Schools!FA5</f>
        <v>98.05</v>
      </c>
      <c r="F133" s="9">
        <f>Schools!FB5</f>
        <v>94.01</v>
      </c>
      <c r="G133" s="9">
        <f>Schools!FC5</f>
        <v>94.03</v>
      </c>
      <c r="H133" s="9">
        <f>Schools!FD5</f>
        <v>379.11</v>
      </c>
    </row>
    <row r="134" spans="2:8" ht="15.75">
      <c r="B134" t="str">
        <f>Schools!EX6</f>
        <v>Woodhouse</v>
      </c>
      <c r="C134">
        <f>Schools!EY6</f>
        <v>15</v>
      </c>
      <c r="D134" s="9">
        <f>Schools!EZ6</f>
        <v>93.01</v>
      </c>
      <c r="E134" s="9">
        <f>Schools!FA6</f>
        <v>96.01</v>
      </c>
      <c r="F134" s="9">
        <f>Schools!FB6</f>
        <v>97.02</v>
      </c>
      <c r="G134" s="9">
        <f>Schools!FC6</f>
        <v>92.02</v>
      </c>
      <c r="H134" s="9">
        <f>Schools!FD6</f>
        <v>378.06</v>
      </c>
    </row>
    <row r="135" spans="2:8" ht="15.75">
      <c r="B135" t="str">
        <f>Schools!EX7</f>
        <v>H Waldern</v>
      </c>
      <c r="C135">
        <f>Schools!EY7</f>
        <v>16</v>
      </c>
      <c r="D135" s="9">
        <f>Schools!EZ7</f>
        <v>95.01</v>
      </c>
      <c r="E135" s="9">
        <f>Schools!FA7</f>
        <v>95.03</v>
      </c>
      <c r="F135" s="9">
        <f>Schools!FB7</f>
        <v>95.03</v>
      </c>
      <c r="G135" s="9">
        <f>Schools!FC7</f>
        <v>96.03</v>
      </c>
      <c r="H135" s="9">
        <f>Schools!FD7</f>
        <v>381.1</v>
      </c>
    </row>
    <row r="136" spans="2:8" ht="15.75">
      <c r="B136" t="str">
        <f>Schools!EX8</f>
        <v>S Nettelton</v>
      </c>
      <c r="C136">
        <f>Schools!EY8</f>
        <v>16</v>
      </c>
      <c r="D136" s="9">
        <f>Schools!EZ8</f>
        <v>92.03</v>
      </c>
      <c r="E136" s="9">
        <f>Schools!FA8</f>
        <v>86</v>
      </c>
      <c r="F136" s="9">
        <f>Schools!FB8</f>
        <v>91</v>
      </c>
      <c r="G136" s="9">
        <f>Schools!FC8</f>
        <v>89.01</v>
      </c>
      <c r="H136" s="9">
        <f>Schools!FD8</f>
        <v>358.03999999999996</v>
      </c>
    </row>
    <row r="137" spans="2:8" ht="15.75">
      <c r="B137" t="str">
        <f>Schools!EX9</f>
        <v>E Garnier</v>
      </c>
      <c r="C137">
        <f>Schools!EY9</f>
        <v>15</v>
      </c>
      <c r="D137" s="9">
        <f>Schools!EZ9</f>
        <v>89</v>
      </c>
      <c r="E137" s="9">
        <f>Schools!FA9</f>
        <v>89.01</v>
      </c>
      <c r="F137" s="9">
        <f>Schools!FB9</f>
        <v>89.01</v>
      </c>
      <c r="G137" s="9">
        <f>Schools!FC9</f>
        <v>91</v>
      </c>
      <c r="H137" s="9">
        <f>Schools!FD9</f>
        <v>358.02</v>
      </c>
    </row>
    <row r="138" spans="2:8" ht="15.75">
      <c r="B138" t="str">
        <f>Schools!EX10</f>
        <v>C Timms</v>
      </c>
      <c r="C138">
        <f>Schools!EY10</f>
        <v>15</v>
      </c>
      <c r="D138" s="9">
        <f>Schools!EZ10</f>
        <v>89.01</v>
      </c>
      <c r="E138" s="9">
        <f>Schools!FA10</f>
        <v>88.02</v>
      </c>
      <c r="F138" s="9">
        <f>Schools!FB10</f>
        <v>81.01</v>
      </c>
      <c r="G138" s="9">
        <f>Schools!FC10</f>
        <v>85</v>
      </c>
      <c r="H138" s="9">
        <f>Schools!FD10</f>
        <v>343.04</v>
      </c>
    </row>
    <row r="139" spans="8:9" ht="16.5" thickBot="1">
      <c r="H139" s="12">
        <f>SUM(H131:H138)</f>
        <v>2966.6</v>
      </c>
      <c r="I139" s="5">
        <v>9</v>
      </c>
    </row>
    <row r="140" spans="2:8" ht="17.25" thickBot="1" thickTop="1">
      <c r="B140" s="13" t="s">
        <v>237</v>
      </c>
      <c r="C140" s="14" t="s">
        <v>1</v>
      </c>
      <c r="D140" s="19" t="s">
        <v>2</v>
      </c>
      <c r="E140" s="19" t="s">
        <v>3</v>
      </c>
      <c r="F140" s="19" t="s">
        <v>4</v>
      </c>
      <c r="G140" s="19" t="s">
        <v>5</v>
      </c>
      <c r="H140" s="19" t="s">
        <v>6</v>
      </c>
    </row>
    <row r="141" spans="2:8" ht="16.5" thickTop="1">
      <c r="B141" t="str">
        <f>Schools!FF3</f>
        <v>James Dixon</v>
      </c>
      <c r="C141">
        <f>Schools!FG3</f>
        <v>17</v>
      </c>
      <c r="D141" s="9">
        <f>Schools!FH3</f>
        <v>97.03</v>
      </c>
      <c r="E141" s="9">
        <f>Schools!FI3</f>
        <v>98.05</v>
      </c>
      <c r="F141" s="9">
        <f>Schools!FJ3</f>
        <v>94</v>
      </c>
      <c r="G141" s="9">
        <f>Schools!FK3</f>
        <v>97.01</v>
      </c>
      <c r="H141" s="9">
        <f>Schools!FL3</f>
        <v>386.09</v>
      </c>
    </row>
    <row r="142" spans="2:8" ht="15.75">
      <c r="B142" t="str">
        <f>Schools!FF4</f>
        <v>Hugo Donovan</v>
      </c>
      <c r="C142">
        <f>Schools!FG4</f>
        <v>16</v>
      </c>
      <c r="D142" s="9">
        <f>Schools!FH4</f>
        <v>96.03</v>
      </c>
      <c r="E142" s="9">
        <f>Schools!FI4</f>
        <v>94.03</v>
      </c>
      <c r="F142" s="9">
        <f>Schools!FJ4</f>
        <v>94.01</v>
      </c>
      <c r="G142" s="9">
        <f>Schools!FK4</f>
        <v>94.02</v>
      </c>
      <c r="H142" s="9">
        <f>Schools!FL4</f>
        <v>378.09</v>
      </c>
    </row>
    <row r="143" spans="2:8" ht="15.75">
      <c r="B143" t="str">
        <f>Schools!FF5</f>
        <v>Alex Nixon</v>
      </c>
      <c r="C143">
        <f>Schools!FG5</f>
        <v>17</v>
      </c>
      <c r="D143" s="9">
        <f>Schools!FH5</f>
        <v>91.01</v>
      </c>
      <c r="E143" s="9">
        <f>Schools!FI5</f>
        <v>96.04</v>
      </c>
      <c r="F143" s="9">
        <f>Schools!FJ5</f>
        <v>92.03</v>
      </c>
      <c r="G143" s="9">
        <f>Schools!FK5</f>
        <v>100.04</v>
      </c>
      <c r="H143" s="9">
        <f>Schools!FL5</f>
        <v>379.12000000000006</v>
      </c>
    </row>
    <row r="144" spans="2:8" ht="15.75">
      <c r="B144" t="str">
        <f>Schools!FF6</f>
        <v>Christina Cuming </v>
      </c>
      <c r="C144">
        <f>Schools!FG6</f>
        <v>15</v>
      </c>
      <c r="D144" s="9">
        <f>Schools!FH6</f>
        <v>95.03</v>
      </c>
      <c r="E144" s="9">
        <f>Schools!FI6</f>
        <v>95.05</v>
      </c>
      <c r="F144" s="9">
        <f>Schools!FJ6</f>
        <v>95.06</v>
      </c>
      <c r="G144" s="9">
        <f>Schools!FK6</f>
        <v>94.02</v>
      </c>
      <c r="H144" s="9">
        <f>Schools!FL6</f>
        <v>379.15999999999997</v>
      </c>
    </row>
    <row r="145" spans="2:8" ht="15.75">
      <c r="B145" t="str">
        <f>Schools!FF7</f>
        <v>Alfred Bennett-Wallis</v>
      </c>
      <c r="C145">
        <f>Schools!FG7</f>
        <v>15</v>
      </c>
      <c r="D145" s="9">
        <f>Schools!FH7</f>
        <v>94.03</v>
      </c>
      <c r="E145" s="9">
        <f>Schools!FI7</f>
        <v>94.05</v>
      </c>
      <c r="F145" s="9">
        <f>Schools!FJ7</f>
        <v>98.06</v>
      </c>
      <c r="G145" s="9">
        <f>Schools!FK7</f>
        <v>94.04</v>
      </c>
      <c r="H145" s="9">
        <f>Schools!FL7</f>
        <v>380.18</v>
      </c>
    </row>
    <row r="146" spans="2:8" ht="15.75">
      <c r="B146" t="str">
        <f>Schools!FF8</f>
        <v>James Taylor</v>
      </c>
      <c r="C146">
        <f>Schools!FG8</f>
        <v>15</v>
      </c>
      <c r="D146" s="9">
        <f>Schools!FH8</f>
        <v>94.04</v>
      </c>
      <c r="E146" s="9">
        <f>Schools!FI8</f>
        <v>90.01</v>
      </c>
      <c r="F146" s="9">
        <f>Schools!FJ8</f>
        <v>94.03</v>
      </c>
      <c r="G146" s="9">
        <f>Schools!FK8</f>
        <v>93.03</v>
      </c>
      <c r="H146" s="9">
        <f>Schools!FL8</f>
        <v>371.11</v>
      </c>
    </row>
    <row r="147" spans="2:8" ht="15.75">
      <c r="B147" t="str">
        <f>Schools!FF13</f>
        <v>Max Garrood</v>
      </c>
      <c r="C147">
        <f>Schools!FG13</f>
        <v>14</v>
      </c>
      <c r="D147" s="9">
        <f>Schools!FH13</f>
        <v>92.01</v>
      </c>
      <c r="E147" s="9">
        <f>Schools!FI13</f>
        <v>94.03</v>
      </c>
      <c r="F147" s="9">
        <f>Schools!FJ13</f>
        <v>88</v>
      </c>
      <c r="G147" s="9">
        <f>Schools!FK13</f>
        <v>92</v>
      </c>
      <c r="H147" s="9">
        <f>Schools!FL13</f>
        <v>366.04</v>
      </c>
    </row>
    <row r="148" spans="2:8" ht="15.75">
      <c r="B148" t="str">
        <f>Schools!FF14</f>
        <v>Katie Hines</v>
      </c>
      <c r="C148">
        <f>Schools!FG14</f>
        <v>14</v>
      </c>
      <c r="D148" s="9">
        <f>Schools!FH14</f>
        <v>90.01</v>
      </c>
      <c r="E148" s="9">
        <f>Schools!FI14</f>
        <v>87.01</v>
      </c>
      <c r="F148" s="9">
        <f>Schools!FJ14</f>
        <v>86.01</v>
      </c>
      <c r="G148" s="9">
        <f>Schools!FK14</f>
        <v>91.03</v>
      </c>
      <c r="H148" s="9">
        <f>Schools!FL14</f>
        <v>354.06000000000006</v>
      </c>
    </row>
    <row r="149" spans="8:9" ht="16.5" thickBot="1">
      <c r="H149" s="12">
        <f>SUM(H141:H148)</f>
        <v>2993.85</v>
      </c>
      <c r="I149" s="5">
        <v>5</v>
      </c>
    </row>
    <row r="150" spans="2:8" ht="17.25" thickBot="1" thickTop="1">
      <c r="B150" s="13" t="s">
        <v>110</v>
      </c>
      <c r="C150" s="14" t="s">
        <v>1</v>
      </c>
      <c r="D150" s="19" t="s">
        <v>2</v>
      </c>
      <c r="E150" s="19" t="s">
        <v>3</v>
      </c>
      <c r="F150" s="19" t="s">
        <v>4</v>
      </c>
      <c r="G150" s="19" t="s">
        <v>5</v>
      </c>
      <c r="H150" s="19" t="s">
        <v>6</v>
      </c>
    </row>
    <row r="151" spans="2:8" ht="16.5" thickTop="1">
      <c r="B151" t="str">
        <f>Schools!BN3</f>
        <v>Ibby Lee</v>
      </c>
      <c r="C151">
        <f>Schools!BO3</f>
        <v>18</v>
      </c>
      <c r="D151" s="9">
        <f>Schools!BP3</f>
        <v>94.02</v>
      </c>
      <c r="E151" s="9">
        <f>Schools!BQ3</f>
        <v>93.01</v>
      </c>
      <c r="F151" s="9">
        <f>Schools!BR3</f>
        <v>92.02</v>
      </c>
      <c r="G151" s="9">
        <f>Schools!BS3</f>
        <v>95.01</v>
      </c>
      <c r="H151" s="9">
        <f>Schools!BT3</f>
        <v>374.06</v>
      </c>
    </row>
    <row r="152" spans="2:8" ht="15.75">
      <c r="B152" t="str">
        <f>Schools!BN4</f>
        <v>Harry Pantin</v>
      </c>
      <c r="C152">
        <f>Schools!BO4</f>
        <v>17</v>
      </c>
      <c r="D152" s="9">
        <f>Schools!BP4</f>
        <v>96.01</v>
      </c>
      <c r="E152" s="9">
        <f>Schools!BQ4</f>
        <v>93.01</v>
      </c>
      <c r="F152" s="9">
        <f>Schools!BR4</f>
        <v>97.03</v>
      </c>
      <c r="G152" s="9">
        <f>Schools!BS4</f>
        <v>94.04</v>
      </c>
      <c r="H152" s="9">
        <f>Schools!BT4</f>
        <v>380.09000000000003</v>
      </c>
    </row>
    <row r="153" spans="2:8" ht="15.75">
      <c r="B153" t="str">
        <f>Schools!BN5</f>
        <v>Harry Vaughn-Johnson</v>
      </c>
      <c r="C153">
        <f>Schools!BO5</f>
        <v>16</v>
      </c>
      <c r="D153" s="9">
        <f>Schools!BP5</f>
        <v>93.03</v>
      </c>
      <c r="E153" s="9">
        <f>Schools!BQ5</f>
        <v>93.01</v>
      </c>
      <c r="F153" s="9">
        <f>Schools!BR5</f>
        <v>94.03</v>
      </c>
      <c r="G153" s="9">
        <f>Schools!BS5</f>
        <v>93.01</v>
      </c>
      <c r="H153" s="9">
        <f>Schools!BT5</f>
        <v>373.08000000000004</v>
      </c>
    </row>
    <row r="154" spans="2:8" ht="15.75">
      <c r="B154" t="str">
        <f>Schools!BN6</f>
        <v>Ben Longcroft</v>
      </c>
      <c r="C154">
        <f>Schools!BO6</f>
        <v>16</v>
      </c>
      <c r="D154" s="9">
        <f>Schools!BP6</f>
        <v>96.03</v>
      </c>
      <c r="E154" s="9">
        <f>Schools!BQ6</f>
        <v>92.01</v>
      </c>
      <c r="F154" s="9">
        <f>Schools!BR6</f>
        <v>91.03</v>
      </c>
      <c r="G154" s="9">
        <f>Schools!BS6</f>
        <v>85</v>
      </c>
      <c r="H154" s="9">
        <f>Schools!BT6</f>
        <v>364.07000000000005</v>
      </c>
    </row>
    <row r="155" spans="2:8" ht="15.75">
      <c r="B155" t="str">
        <f>Schools!BN7</f>
        <v>Ed Robinson</v>
      </c>
      <c r="C155">
        <f>Schools!BO7</f>
        <v>15</v>
      </c>
      <c r="D155" s="9">
        <f>Schools!BP7</f>
        <v>94.04</v>
      </c>
      <c r="E155" s="9">
        <f>Schools!BQ7</f>
        <v>96.04</v>
      </c>
      <c r="F155" s="9">
        <f>Schools!BR7</f>
        <v>98.04</v>
      </c>
      <c r="G155" s="9">
        <f>Schools!BS7</f>
        <v>93.03</v>
      </c>
      <c r="H155" s="9">
        <f>Schools!BT7</f>
        <v>381.15</v>
      </c>
    </row>
    <row r="156" spans="2:8" ht="15.75">
      <c r="B156" t="str">
        <f>Schools!BN8</f>
        <v>Jason Kellinger</v>
      </c>
      <c r="C156">
        <f>Schools!BO8</f>
        <v>15</v>
      </c>
      <c r="D156" s="9">
        <f>Schools!BP8</f>
        <v>89</v>
      </c>
      <c r="E156" s="9">
        <f>Schools!BQ8</f>
        <v>90.02</v>
      </c>
      <c r="F156" s="9">
        <f>Schools!BR8</f>
        <v>95.04</v>
      </c>
      <c r="G156" s="9">
        <f>Schools!BS8</f>
        <v>97.03</v>
      </c>
      <c r="H156" s="9">
        <f>Schools!BT8</f>
        <v>371.09000000000003</v>
      </c>
    </row>
    <row r="157" spans="2:8" ht="15.75">
      <c r="B157" t="str">
        <f>Schools!BN9</f>
        <v>Andrew Jenkins</v>
      </c>
      <c r="C157">
        <f>Schools!BO9</f>
        <v>15</v>
      </c>
      <c r="D157" s="9">
        <f>Schools!BP9</f>
        <v>89</v>
      </c>
      <c r="E157" s="9">
        <f>Schools!BQ9</f>
        <v>94.03</v>
      </c>
      <c r="F157" s="9">
        <f>Schools!BR9</f>
        <v>95.01</v>
      </c>
      <c r="G157" s="9">
        <f>Schools!BS9</f>
        <v>96.03</v>
      </c>
      <c r="H157" s="9">
        <f>Schools!BT9</f>
        <v>374.07000000000005</v>
      </c>
    </row>
    <row r="158" spans="2:8" ht="15.75">
      <c r="B158" t="str">
        <f>Schools!AP15</f>
        <v>Robert Bourne </v>
      </c>
      <c r="C158">
        <f>Schools!AQ15</f>
        <v>16</v>
      </c>
      <c r="D158" s="9">
        <f>Schools!AR15</f>
        <v>91.03</v>
      </c>
      <c r="E158" s="9">
        <f>Schools!AS15</f>
        <v>88.02</v>
      </c>
      <c r="F158" s="9">
        <f>Schools!AT15</f>
        <v>96.04</v>
      </c>
      <c r="G158" s="9">
        <f>Schools!AU15</f>
        <v>86</v>
      </c>
      <c r="H158" s="9">
        <f>Schools!AV15</f>
        <v>361.09000000000003</v>
      </c>
    </row>
    <row r="159" spans="8:9" ht="15.75">
      <c r="H159" s="12">
        <f>SUM(H151:H158)</f>
        <v>2978.7000000000007</v>
      </c>
      <c r="I159" s="5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Clayton</cp:lastModifiedBy>
  <dcterms:created xsi:type="dcterms:W3CDTF">2017-12-03T09:58:05Z</dcterms:created>
  <dcterms:modified xsi:type="dcterms:W3CDTF">2017-12-10T21:39:59Z</dcterms:modified>
  <cp:category/>
  <cp:version/>
  <cp:contentType/>
  <cp:contentStatus/>
</cp:coreProperties>
</file>