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<sst xmlns="http://schemas.openxmlformats.org/spreadsheetml/2006/main" count="151" uniqueCount="56">
  <si>
    <t>BSSRA Summer League 2017  Section 1 – Division 3</t>
  </si>
  <si>
    <t>Dauntsey's 'C'</t>
  </si>
  <si>
    <t>Mean</t>
  </si>
  <si>
    <t>The Perse 'C'</t>
  </si>
  <si>
    <t>Yao D</t>
  </si>
  <si>
    <t>Woods I Miss</t>
  </si>
  <si>
    <t>Lai J</t>
  </si>
  <si>
    <t>Gadsby G Miss</t>
  </si>
  <si>
    <t>Orton M</t>
  </si>
  <si>
    <t>Gilby H</t>
  </si>
  <si>
    <t>McBride H</t>
  </si>
  <si>
    <t>Kew H</t>
  </si>
  <si>
    <t>Roberts S Miss</t>
  </si>
  <si>
    <t>Kaldor O</t>
  </si>
  <si>
    <t>Total</t>
  </si>
  <si>
    <t>Handicapped Total</t>
  </si>
  <si>
    <t>Gresham's 'D'</t>
  </si>
  <si>
    <t xml:space="preserve">                                                  </t>
  </si>
  <si>
    <t>Tonbridge 'B'</t>
  </si>
  <si>
    <t xml:space="preserve"> </t>
  </si>
  <si>
    <t>Adams D</t>
  </si>
  <si>
    <t>Turnbull J</t>
  </si>
  <si>
    <t>Kapustina K Miss</t>
  </si>
  <si>
    <t>Tennant-Holder A</t>
  </si>
  <si>
    <t>Tancred T</t>
  </si>
  <si>
    <t>Raynor J</t>
  </si>
  <si>
    <t>Todd A</t>
  </si>
  <si>
    <t>Zijdenbos J</t>
  </si>
  <si>
    <t>Woodcock M</t>
  </si>
  <si>
    <t>Gresham's 'E'</t>
  </si>
  <si>
    <t>Olenberg E Miss</t>
  </si>
  <si>
    <t xml:space="preserve">Comments: </t>
  </si>
  <si>
    <t>Lau S</t>
  </si>
  <si>
    <t xml:space="preserve">Gresham 'D' are the winners of division 3 with a consist shoot over the 4 rounds and A. Todd tops the averages with an impressive 95.5 average.  </t>
  </si>
  <si>
    <t>Hulme A Miss</t>
  </si>
  <si>
    <t>Baar L Miss</t>
  </si>
  <si>
    <t>Alston H</t>
  </si>
  <si>
    <t>Keith Jefferies</t>
  </si>
  <si>
    <t>St Albans 'B'</t>
  </si>
  <si>
    <t>Pattison J</t>
  </si>
  <si>
    <t>Handicaps</t>
  </si>
  <si>
    <t>Oliver J</t>
  </si>
  <si>
    <t>Thwaites O</t>
  </si>
  <si>
    <t>Crossley M</t>
  </si>
  <si>
    <t>Dorward P</t>
  </si>
  <si>
    <t>The Perse 'B'</t>
  </si>
  <si>
    <t>Mandal Arushi</t>
  </si>
  <si>
    <t>Score Table</t>
  </si>
  <si>
    <t>Position</t>
  </si>
  <si>
    <t>Reynolds S</t>
  </si>
  <si>
    <t>Hughes A</t>
  </si>
  <si>
    <t>Karanth N</t>
  </si>
  <si>
    <t>Sengupta Vikram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</si>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</sst>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.00"/>
    <numFmt numFmtId="168" formatCode="0;\-0;;@"/>
    <numFmt numFmtId="169" formatCode="0"/>
    <numFmt numFmtId="170" formatCode="DD/MM/YYYY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6" fontId="1" fillId="0" borderId="0" xfId="20" applyNumberFormat="1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6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7" fontId="4" fillId="0" borderId="0" xfId="20" applyNumberFormat="1" applyFont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8" fontId="5" fillId="0" borderId="0" xfId="20" applyNumberFormat="1" applyFont="1" applyBorder="1" applyAlignment="1">
      <alignment horizontal="center"/>
      <protection/>
    </xf>
    <xf numFmtId="166" fontId="5" fillId="0" borderId="0" xfId="20" applyNumberFormat="1" applyFont="1" applyBorder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9" fontId="6" fillId="0" borderId="0" xfId="20" applyNumberFormat="1" applyFont="1" applyBorder="1" applyAlignment="1">
      <alignment horizontal="center"/>
      <protection/>
    </xf>
    <xf numFmtId="168" fontId="1" fillId="0" borderId="0" xfId="20" applyNumberFormat="1" applyFont="1" applyBorder="1" applyAlignment="1">
      <alignment horizontal="right"/>
      <protection/>
    </xf>
    <xf numFmtId="164" fontId="1" fillId="0" borderId="0" xfId="20" applyFont="1" applyBorder="1" applyAlignment="1">
      <alignment vertical="top"/>
      <protection/>
    </xf>
    <xf numFmtId="168" fontId="1" fillId="0" borderId="0" xfId="20" applyNumberFormat="1" applyFont="1" applyAlignment="1">
      <alignment horizontal="right"/>
      <protection/>
    </xf>
    <xf numFmtId="164" fontId="1" fillId="0" borderId="0" xfId="20" applyFont="1" applyBorder="1" applyAlignment="1">
      <alignment horizontal="left" vertical="top" wrapText="1"/>
      <protection/>
    </xf>
    <xf numFmtId="170" fontId="1" fillId="0" borderId="0" xfId="20" applyNumberFormat="1" applyFont="1" applyBorder="1" applyAlignment="1">
      <alignment horizontal="left"/>
      <protection/>
    </xf>
    <xf numFmtId="164" fontId="3" fillId="0" borderId="0" xfId="20" applyFont="1" applyBorder="1" applyAlignment="1">
      <alignment horizontal="center"/>
      <protection/>
    </xf>
    <xf numFmtId="169" fontId="7" fillId="0" borderId="0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8" fontId="5" fillId="0" borderId="0" xfId="20" applyNumberFormat="1" applyFont="1" applyBorder="1" applyAlignment="1">
      <alignment horizontal="right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6" fontId="1" fillId="0" borderId="3" xfId="20" applyNumberFormat="1" applyFont="1" applyBorder="1" applyAlignment="1">
      <alignment horizontal="center"/>
      <protection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>
      <alignment/>
      <protection/>
    </xf>
    <xf numFmtId="166" fontId="1" fillId="0" borderId="5" xfId="20" applyNumberFormat="1" applyFont="1" applyBorder="1" applyAlignment="1">
      <alignment horizontal="center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6" fontId="1" fillId="0" borderId="8" xfId="20" applyNumberFormat="1" applyFont="1" applyBorder="1" applyAlignment="1">
      <alignment horizontal="center"/>
      <protection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3" width="4.421875" style="1" customWidth="1"/>
    <col min="4" max="5" width="4.7109375" style="1" customWidth="1"/>
    <col min="6" max="6" width="5.7109375" style="2" customWidth="1"/>
    <col min="7" max="7" width="4.421875" style="1" customWidth="1"/>
    <col min="8" max="8" width="0" style="1" hidden="1" customWidth="1"/>
    <col min="9" max="12" width="0" style="3" hidden="1" customWidth="1"/>
    <col min="13" max="13" width="23.00390625" style="1" customWidth="1"/>
    <col min="14" max="17" width="4.7109375" style="1" customWidth="1"/>
    <col min="18" max="18" width="5.7109375" style="1" customWidth="1"/>
    <col min="19" max="16384" width="9.140625" style="1" customWidth="1"/>
  </cols>
  <sheetData>
    <row r="1" spans="1:19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8" ht="12.75">
      <c r="B2" s="3">
        <v>1</v>
      </c>
      <c r="C2" s="3">
        <v>2</v>
      </c>
      <c r="D2" s="3">
        <v>3</v>
      </c>
      <c r="E2" s="3">
        <v>4</v>
      </c>
      <c r="F2" s="5"/>
      <c r="N2" s="3">
        <v>1</v>
      </c>
      <c r="O2" s="3">
        <v>2</v>
      </c>
      <c r="P2" s="3">
        <v>3</v>
      </c>
      <c r="Q2" s="3">
        <v>4</v>
      </c>
      <c r="R2" s="5"/>
    </row>
    <row r="3" spans="1:18" ht="12.75">
      <c r="A3" s="6"/>
      <c r="B3" s="7">
        <v>22.05</v>
      </c>
      <c r="C3" s="7">
        <v>22.05</v>
      </c>
      <c r="D3" s="7">
        <v>19.06</v>
      </c>
      <c r="E3" s="7">
        <v>19.06</v>
      </c>
      <c r="F3" s="5"/>
      <c r="M3" s="6"/>
      <c r="N3" s="7">
        <v>22.05</v>
      </c>
      <c r="O3" s="7">
        <v>22.05</v>
      </c>
      <c r="P3" s="7">
        <v>19.06</v>
      </c>
      <c r="Q3" s="7">
        <v>19.06</v>
      </c>
      <c r="R3" s="5"/>
    </row>
    <row r="4" spans="1:18" ht="12.75">
      <c r="A4" s="6" t="s">
        <v>1</v>
      </c>
      <c r="B4" s="3"/>
      <c r="C4" s="3"/>
      <c r="D4" s="3"/>
      <c r="E4" s="3"/>
      <c r="F4" s="8" t="s">
        <v>2</v>
      </c>
      <c r="M4" s="6" t="s">
        <v>3</v>
      </c>
      <c r="N4" s="3"/>
      <c r="O4" s="3"/>
      <c r="P4" s="3"/>
      <c r="Q4" s="3"/>
      <c r="R4" s="8" t="s">
        <v>2</v>
      </c>
    </row>
    <row r="5" spans="1:18" ht="12.75">
      <c r="A5" s="1" t="s">
        <v>4</v>
      </c>
      <c r="B5" s="1">
        <v>92</v>
      </c>
      <c r="C5" s="1">
        <v>91</v>
      </c>
      <c r="D5" s="1">
        <v>95</v>
      </c>
      <c r="E5" s="1">
        <v>94</v>
      </c>
      <c r="F5" s="5">
        <f aca="true" t="shared" si="0" ref="F5:F11">AVERAGE(B5:E5)</f>
        <v>93</v>
      </c>
      <c r="M5" s="1" t="s">
        <v>5</v>
      </c>
      <c r="N5" s="1">
        <v>92</v>
      </c>
      <c r="O5" s="1">
        <v>94</v>
      </c>
      <c r="P5" s="1">
        <v>92</v>
      </c>
      <c r="Q5" s="1">
        <v>84</v>
      </c>
      <c r="R5" s="5">
        <f aca="true" t="shared" si="1" ref="R5:R11">AVERAGE(N5:Q5)</f>
        <v>90.5</v>
      </c>
    </row>
    <row r="6" spans="1:18" ht="12.75">
      <c r="A6" s="1" t="s">
        <v>6</v>
      </c>
      <c r="B6" s="1">
        <v>94</v>
      </c>
      <c r="C6" s="1">
        <v>90</v>
      </c>
      <c r="D6" s="1">
        <v>94</v>
      </c>
      <c r="E6" s="1">
        <v>94</v>
      </c>
      <c r="F6" s="5">
        <f t="shared" si="0"/>
        <v>93</v>
      </c>
      <c r="M6" s="1" t="s">
        <v>7</v>
      </c>
      <c r="N6" s="1">
        <v>84</v>
      </c>
      <c r="O6" s="1">
        <v>91</v>
      </c>
      <c r="P6" s="1">
        <v>68</v>
      </c>
      <c r="Q6" s="1">
        <v>86</v>
      </c>
      <c r="R6" s="5">
        <f t="shared" si="1"/>
        <v>82.25</v>
      </c>
    </row>
    <row r="7" spans="1:18" ht="12.75">
      <c r="A7" s="1" t="s">
        <v>8</v>
      </c>
      <c r="B7" s="1">
        <v>87</v>
      </c>
      <c r="C7" s="1">
        <v>91</v>
      </c>
      <c r="D7" s="1">
        <v>87</v>
      </c>
      <c r="E7" s="1">
        <v>87</v>
      </c>
      <c r="F7" s="5">
        <f t="shared" si="0"/>
        <v>88</v>
      </c>
      <c r="M7" s="1" t="s">
        <v>9</v>
      </c>
      <c r="N7" s="1">
        <v>83</v>
      </c>
      <c r="O7" s="1">
        <v>84</v>
      </c>
      <c r="P7" s="1">
        <v>88</v>
      </c>
      <c r="Q7" s="1">
        <v>90</v>
      </c>
      <c r="R7" s="5">
        <f t="shared" si="1"/>
        <v>86.25</v>
      </c>
    </row>
    <row r="8" spans="1:18" ht="12.75">
      <c r="A8" s="1" t="s">
        <v>10</v>
      </c>
      <c r="B8" s="1">
        <v>91</v>
      </c>
      <c r="C8" s="1">
        <v>86</v>
      </c>
      <c r="D8" s="1">
        <v>91</v>
      </c>
      <c r="E8" s="1">
        <v>92</v>
      </c>
      <c r="F8" s="5">
        <f t="shared" si="0"/>
        <v>90</v>
      </c>
      <c r="M8" s="1" t="s">
        <v>11</v>
      </c>
      <c r="N8" s="1">
        <v>88</v>
      </c>
      <c r="O8" s="1">
        <v>82</v>
      </c>
      <c r="P8" s="1">
        <v>90</v>
      </c>
      <c r="Q8" s="1">
        <v>85</v>
      </c>
      <c r="R8" s="5">
        <f t="shared" si="1"/>
        <v>86.25</v>
      </c>
    </row>
    <row r="9" spans="1:18" ht="12.75">
      <c r="A9" s="1" t="s">
        <v>12</v>
      </c>
      <c r="B9" s="1">
        <v>90</v>
      </c>
      <c r="C9" s="1">
        <v>92</v>
      </c>
      <c r="D9" s="1">
        <v>90</v>
      </c>
      <c r="E9" s="1">
        <v>88</v>
      </c>
      <c r="F9" s="5">
        <f t="shared" si="0"/>
        <v>90</v>
      </c>
      <c r="M9" s="1" t="s">
        <v>13</v>
      </c>
      <c r="N9" s="1">
        <v>84</v>
      </c>
      <c r="O9" s="1">
        <v>87</v>
      </c>
      <c r="P9" s="1">
        <v>90</v>
      </c>
      <c r="Q9" s="1">
        <v>91</v>
      </c>
      <c r="R9" s="5">
        <f t="shared" si="1"/>
        <v>88</v>
      </c>
    </row>
    <row r="10" spans="1:18" ht="12.75">
      <c r="A10" s="9" t="s">
        <v>14</v>
      </c>
      <c r="B10" s="10">
        <f>SUM(B5:B9)</f>
        <v>454</v>
      </c>
      <c r="C10" s="10">
        <f>SUM(C5:C9)</f>
        <v>450</v>
      </c>
      <c r="D10" s="10">
        <f aca="true" t="shared" si="2" ref="D10:E10">SUM(D5:D9)</f>
        <v>457</v>
      </c>
      <c r="E10" s="10">
        <f t="shared" si="2"/>
        <v>455</v>
      </c>
      <c r="F10" s="11">
        <f t="shared" si="0"/>
        <v>454</v>
      </c>
      <c r="M10" s="9" t="s">
        <v>14</v>
      </c>
      <c r="N10" s="10">
        <f>SUM(N5:N9)</f>
        <v>431</v>
      </c>
      <c r="O10" s="10">
        <f>SUM(O5:O9)</f>
        <v>438</v>
      </c>
      <c r="P10" s="10">
        <f aca="true" t="shared" si="3" ref="P10:Q10">SUM(P5:P9)</f>
        <v>428</v>
      </c>
      <c r="Q10" s="10">
        <f t="shared" si="3"/>
        <v>436</v>
      </c>
      <c r="R10" s="11">
        <f t="shared" si="1"/>
        <v>433.25</v>
      </c>
    </row>
    <row r="11" spans="1:18" ht="12.75">
      <c r="A11" s="9" t="s">
        <v>15</v>
      </c>
      <c r="B11" s="12">
        <f>IF(B10=0,0,B10+$N33)</f>
        <v>454</v>
      </c>
      <c r="C11" s="12">
        <f>IF(C10=0,0,C10+$N33)</f>
        <v>450</v>
      </c>
      <c r="D11" s="12">
        <f aca="true" t="shared" si="4" ref="D11:E11">IF(D10=0,0,D10+$N33)</f>
        <v>457</v>
      </c>
      <c r="E11" s="12">
        <f t="shared" si="4"/>
        <v>455</v>
      </c>
      <c r="F11" s="11">
        <f t="shared" si="0"/>
        <v>454</v>
      </c>
      <c r="M11" s="9" t="s">
        <v>15</v>
      </c>
      <c r="N11" s="12">
        <f>IF(N10=0,0,N10+$N39)</f>
        <v>431</v>
      </c>
      <c r="O11" s="12">
        <f>IF(O10=0,0,O10+$N39)</f>
        <v>438</v>
      </c>
      <c r="P11" s="12">
        <f aca="true" t="shared" si="5" ref="P11:Q11">IF(P10=0,0,P10+$N39)</f>
        <v>428</v>
      </c>
      <c r="Q11" s="12">
        <f t="shared" si="5"/>
        <v>436</v>
      </c>
      <c r="R11" s="11">
        <f t="shared" si="1"/>
        <v>433.25</v>
      </c>
    </row>
    <row r="12" spans="1:18" ht="12.75">
      <c r="A12" s="13"/>
      <c r="B12" s="12"/>
      <c r="C12" s="12"/>
      <c r="D12" s="9" t="s">
        <v>15</v>
      </c>
      <c r="E12" s="14">
        <f>SUM(B11:E11)</f>
        <v>1816</v>
      </c>
      <c r="M12" s="13"/>
      <c r="N12" s="12"/>
      <c r="O12" s="12"/>
      <c r="P12" s="9" t="s">
        <v>15</v>
      </c>
      <c r="Q12" s="14">
        <f>SUM(N11:Q11)</f>
        <v>1733</v>
      </c>
      <c r="R12" s="2"/>
    </row>
    <row r="13" spans="1:18" ht="12.75">
      <c r="A13" s="6" t="s">
        <v>16</v>
      </c>
      <c r="B13" s="15"/>
      <c r="C13" s="15"/>
      <c r="D13" s="15"/>
      <c r="E13" s="15"/>
      <c r="F13" s="5" t="s">
        <v>17</v>
      </c>
      <c r="M13" s="6" t="s">
        <v>18</v>
      </c>
      <c r="N13" s="15"/>
      <c r="O13" s="15"/>
      <c r="P13" s="15"/>
      <c r="Q13" s="15"/>
      <c r="R13" s="5" t="s">
        <v>19</v>
      </c>
    </row>
    <row r="14" spans="1:18" ht="12.75">
      <c r="A14" s="1" t="s">
        <v>20</v>
      </c>
      <c r="B14" s="1">
        <v>91</v>
      </c>
      <c r="C14" s="1">
        <v>91</v>
      </c>
      <c r="D14" s="1">
        <v>92</v>
      </c>
      <c r="E14" s="1">
        <v>92</v>
      </c>
      <c r="F14" s="5">
        <f aca="true" t="shared" si="6" ref="F14:F20">AVERAGE(B14:E14)</f>
        <v>91.5</v>
      </c>
      <c r="M14" s="1" t="s">
        <v>21</v>
      </c>
      <c r="N14" s="1">
        <v>88</v>
      </c>
      <c r="O14" s="1">
        <v>95</v>
      </c>
      <c r="P14" s="1">
        <v>95</v>
      </c>
      <c r="Q14" s="1">
        <v>93</v>
      </c>
      <c r="R14" s="5">
        <f aca="true" t="shared" si="7" ref="R14:R20">AVERAGE(N14:Q14)</f>
        <v>92.75</v>
      </c>
    </row>
    <row r="15" spans="1:18" ht="12.75">
      <c r="A15" s="1" t="s">
        <v>22</v>
      </c>
      <c r="B15" s="1">
        <v>96</v>
      </c>
      <c r="C15" s="1">
        <v>94</v>
      </c>
      <c r="D15" s="1">
        <v>91</v>
      </c>
      <c r="E15" s="1">
        <v>87</v>
      </c>
      <c r="F15" s="5">
        <f t="shared" si="6"/>
        <v>92</v>
      </c>
      <c r="M15" s="1" t="s">
        <v>23</v>
      </c>
      <c r="N15" s="1">
        <v>91</v>
      </c>
      <c r="O15" s="1">
        <v>85</v>
      </c>
      <c r="P15" s="1">
        <v>92</v>
      </c>
      <c r="Q15" s="1">
        <v>92</v>
      </c>
      <c r="R15" s="5">
        <f t="shared" si="7"/>
        <v>90</v>
      </c>
    </row>
    <row r="16" spans="1:18" ht="12.75">
      <c r="A16" s="1" t="s">
        <v>24</v>
      </c>
      <c r="B16" s="1">
        <v>91</v>
      </c>
      <c r="C16" s="1">
        <v>92</v>
      </c>
      <c r="D16" s="1">
        <v>91</v>
      </c>
      <c r="E16" s="1">
        <v>91</v>
      </c>
      <c r="F16" s="5">
        <f t="shared" si="6"/>
        <v>91.25</v>
      </c>
      <c r="M16" s="1" t="s">
        <v>25</v>
      </c>
      <c r="N16" s="1">
        <v>91</v>
      </c>
      <c r="O16" s="1">
        <v>90</v>
      </c>
      <c r="P16" s="1">
        <v>92</v>
      </c>
      <c r="Q16" s="1">
        <v>90</v>
      </c>
      <c r="R16" s="5">
        <f t="shared" si="7"/>
        <v>90.75</v>
      </c>
    </row>
    <row r="17" spans="1:20" ht="12.75">
      <c r="A17" s="1" t="s">
        <v>26</v>
      </c>
      <c r="B17" s="1">
        <v>95</v>
      </c>
      <c r="C17" s="1">
        <v>94</v>
      </c>
      <c r="D17" s="1">
        <v>98</v>
      </c>
      <c r="E17" s="1">
        <v>95</v>
      </c>
      <c r="F17" s="5">
        <f t="shared" si="6"/>
        <v>95.5</v>
      </c>
      <c r="M17" s="1" t="s">
        <v>27</v>
      </c>
      <c r="N17" s="1">
        <v>89</v>
      </c>
      <c r="O17" s="1">
        <v>91</v>
      </c>
      <c r="R17" s="5">
        <f t="shared" si="7"/>
        <v>90</v>
      </c>
      <c r="S17" s="16"/>
      <c r="T17" s="16"/>
    </row>
    <row r="18" spans="1:20" ht="12.75">
      <c r="A18" s="1" t="s">
        <v>28</v>
      </c>
      <c r="B18" s="1">
        <v>93</v>
      </c>
      <c r="C18" s="1">
        <v>93</v>
      </c>
      <c r="D18" s="1">
        <v>94</v>
      </c>
      <c r="E18" s="1">
        <v>92</v>
      </c>
      <c r="F18" s="5">
        <f t="shared" si="6"/>
        <v>93</v>
      </c>
      <c r="R18" s="5"/>
      <c r="S18" s="16"/>
      <c r="T18" s="16"/>
    </row>
    <row r="19" spans="1:20" ht="12.75">
      <c r="A19" s="9" t="s">
        <v>14</v>
      </c>
      <c r="B19" s="10">
        <f>SUM(B14:B18)</f>
        <v>466</v>
      </c>
      <c r="C19" s="10">
        <f>SUM(C14:C18)</f>
        <v>464</v>
      </c>
      <c r="D19" s="10">
        <f aca="true" t="shared" si="8" ref="D19:E19">SUM(D14:D18)</f>
        <v>466</v>
      </c>
      <c r="E19" s="10">
        <f t="shared" si="8"/>
        <v>457</v>
      </c>
      <c r="F19" s="11">
        <f t="shared" si="6"/>
        <v>463.25</v>
      </c>
      <c r="M19" s="9" t="s">
        <v>14</v>
      </c>
      <c r="N19" s="10">
        <f>SUM(N14:N18)</f>
        <v>359</v>
      </c>
      <c r="O19" s="10">
        <f>SUM(O14:O18)</f>
        <v>361</v>
      </c>
      <c r="P19" s="10">
        <f aca="true" t="shared" si="9" ref="P19:Q19">SUM(P14:P18)</f>
        <v>279</v>
      </c>
      <c r="Q19" s="10">
        <f t="shared" si="9"/>
        <v>275</v>
      </c>
      <c r="R19" s="11">
        <f t="shared" si="7"/>
        <v>318.5</v>
      </c>
      <c r="S19" s="16"/>
      <c r="T19" s="16"/>
    </row>
    <row r="20" spans="1:20" ht="12.75">
      <c r="A20" s="9" t="s">
        <v>15</v>
      </c>
      <c r="B20" s="12">
        <f>IF(B19=0,0,B19+$N34)</f>
        <v>466</v>
      </c>
      <c r="C20" s="12">
        <f>IF(C19=0,0,C19+$N34)</f>
        <v>464</v>
      </c>
      <c r="D20" s="12">
        <f aca="true" t="shared" si="10" ref="D20:E20">IF(D19=0,0,D19+$N34)</f>
        <v>466</v>
      </c>
      <c r="E20" s="12">
        <f t="shared" si="10"/>
        <v>457</v>
      </c>
      <c r="F20" s="11">
        <f t="shared" si="6"/>
        <v>463.25</v>
      </c>
      <c r="M20" s="9" t="s">
        <v>15</v>
      </c>
      <c r="N20" s="12">
        <f>IF(N19=0,0,N19+$N38)</f>
        <v>359</v>
      </c>
      <c r="O20" s="12">
        <f>IF(O19=0,0,O19+$N38)</f>
        <v>361</v>
      </c>
      <c r="P20" s="12">
        <f aca="true" t="shared" si="11" ref="P20:Q20">IF(P19=0,0,P19+$N38)</f>
        <v>279</v>
      </c>
      <c r="Q20" s="12">
        <f t="shared" si="11"/>
        <v>275</v>
      </c>
      <c r="R20" s="11">
        <f t="shared" si="7"/>
        <v>318.5</v>
      </c>
      <c r="S20" s="16"/>
      <c r="T20" s="16"/>
    </row>
    <row r="21" spans="1:20" ht="12.75">
      <c r="A21" s="13"/>
      <c r="B21" s="12"/>
      <c r="C21" s="12"/>
      <c r="D21" s="9" t="s">
        <v>15</v>
      </c>
      <c r="E21" s="14">
        <f>SUM(B20:E20)</f>
        <v>1853</v>
      </c>
      <c r="M21" s="13"/>
      <c r="N21" s="12"/>
      <c r="O21" s="12"/>
      <c r="P21" s="9" t="s">
        <v>15</v>
      </c>
      <c r="Q21" s="14">
        <f>SUM(N20:Q20)</f>
        <v>1274</v>
      </c>
      <c r="R21" s="2"/>
      <c r="S21" s="16"/>
      <c r="T21" s="16"/>
    </row>
    <row r="22" spans="1:20" ht="12.75">
      <c r="A22" s="6" t="s">
        <v>29</v>
      </c>
      <c r="B22" s="17"/>
      <c r="C22" s="17"/>
      <c r="D22" s="17"/>
      <c r="E22" s="17"/>
      <c r="F22" s="5" t="s">
        <v>19</v>
      </c>
      <c r="N22" s="16"/>
      <c r="O22" s="16"/>
      <c r="P22" s="16"/>
      <c r="Q22" s="16"/>
      <c r="R22" s="16"/>
      <c r="S22" s="16"/>
      <c r="T22" s="16"/>
    </row>
    <row r="23" spans="1:20" ht="16.5" customHeight="1">
      <c r="A23" s="1" t="s">
        <v>30</v>
      </c>
      <c r="B23" s="1">
        <v>94</v>
      </c>
      <c r="C23" s="1">
        <v>84</v>
      </c>
      <c r="D23" s="1">
        <v>96</v>
      </c>
      <c r="E23" s="1">
        <v>92</v>
      </c>
      <c r="F23" s="5">
        <f aca="true" t="shared" si="12" ref="F23:F29">AVERAGE(B23:E23)</f>
        <v>91.5</v>
      </c>
      <c r="M23" s="1" t="s">
        <v>31</v>
      </c>
      <c r="N23" s="16"/>
      <c r="O23" s="16"/>
      <c r="P23" s="16"/>
      <c r="Q23" s="16"/>
      <c r="R23" s="16"/>
      <c r="S23" s="16"/>
      <c r="T23" s="16"/>
    </row>
    <row r="24" spans="1:18" ht="16.5" customHeight="1">
      <c r="A24" s="1" t="s">
        <v>32</v>
      </c>
      <c r="B24" s="1">
        <v>89</v>
      </c>
      <c r="C24" s="1">
        <v>90</v>
      </c>
      <c r="D24" s="1">
        <v>87</v>
      </c>
      <c r="E24" s="1">
        <v>89</v>
      </c>
      <c r="F24" s="5">
        <f t="shared" si="12"/>
        <v>88.75</v>
      </c>
      <c r="M24" s="18" t="s">
        <v>33</v>
      </c>
      <c r="N24" s="18"/>
      <c r="O24" s="18"/>
      <c r="P24" s="18"/>
      <c r="Q24" s="18"/>
      <c r="R24" s="18"/>
    </row>
    <row r="25" spans="1:18" ht="16.5" customHeight="1">
      <c r="A25" s="1" t="s">
        <v>34</v>
      </c>
      <c r="B25" s="1">
        <v>85</v>
      </c>
      <c r="C25" s="1">
        <v>92</v>
      </c>
      <c r="D25" s="1">
        <v>92</v>
      </c>
      <c r="E25" s="1">
        <v>89</v>
      </c>
      <c r="F25" s="5">
        <f t="shared" si="12"/>
        <v>89.5</v>
      </c>
      <c r="M25" s="18"/>
      <c r="N25" s="18"/>
      <c r="O25" s="18"/>
      <c r="P25" s="18"/>
      <c r="Q25" s="18"/>
      <c r="R25" s="18"/>
    </row>
    <row r="26" spans="1:18" ht="16.5" customHeight="1">
      <c r="A26" s="1" t="s">
        <v>35</v>
      </c>
      <c r="B26" s="1">
        <v>76</v>
      </c>
      <c r="C26" s="1">
        <v>81</v>
      </c>
      <c r="D26" s="1">
        <v>87</v>
      </c>
      <c r="E26" s="1">
        <v>86</v>
      </c>
      <c r="F26" s="5">
        <f t="shared" si="12"/>
        <v>82.5</v>
      </c>
      <c r="M26" s="18"/>
      <c r="N26" s="18"/>
      <c r="O26" s="18"/>
      <c r="P26" s="18"/>
      <c r="Q26" s="18"/>
      <c r="R26" s="18"/>
    </row>
    <row r="27" spans="1:18" ht="16.5" customHeight="1">
      <c r="A27" s="1" t="s">
        <v>36</v>
      </c>
      <c r="B27" s="1">
        <v>87</v>
      </c>
      <c r="C27" s="1">
        <v>89</v>
      </c>
      <c r="D27" s="1">
        <v>91</v>
      </c>
      <c r="E27" s="1">
        <v>90</v>
      </c>
      <c r="F27" s="5">
        <f t="shared" si="12"/>
        <v>89.25</v>
      </c>
      <c r="M27" s="18"/>
      <c r="N27" s="18"/>
      <c r="O27" s="18"/>
      <c r="P27" s="18"/>
      <c r="Q27" s="18"/>
      <c r="R27" s="18"/>
    </row>
    <row r="28" spans="1:13" ht="12.75">
      <c r="A28" s="9" t="s">
        <v>14</v>
      </c>
      <c r="B28" s="10">
        <f>SUM(B23:B27)</f>
        <v>431</v>
      </c>
      <c r="C28" s="10">
        <f>SUM(C23:C27)</f>
        <v>436</v>
      </c>
      <c r="D28" s="10">
        <f aca="true" t="shared" si="13" ref="D28:E28">SUM(D23:D27)</f>
        <v>453</v>
      </c>
      <c r="E28" s="10">
        <f t="shared" si="13"/>
        <v>446</v>
      </c>
      <c r="F28" s="11">
        <f t="shared" si="12"/>
        <v>441.5</v>
      </c>
      <c r="M28" s="1" t="s">
        <v>37</v>
      </c>
    </row>
    <row r="29" spans="1:13" ht="12.75">
      <c r="A29" s="9" t="s">
        <v>15</v>
      </c>
      <c r="B29" s="12">
        <f>IF(B28=0,0,B28+$N35)</f>
        <v>431</v>
      </c>
      <c r="C29" s="12">
        <f>IF(C28=0,0,C28+$N35)</f>
        <v>436</v>
      </c>
      <c r="D29" s="12">
        <f aca="true" t="shared" si="14" ref="D29:E29">IF(D28=0,0,D28+$N35)</f>
        <v>453</v>
      </c>
      <c r="E29" s="12">
        <f t="shared" si="14"/>
        <v>446</v>
      </c>
      <c r="F29" s="11">
        <f t="shared" si="12"/>
        <v>441.5</v>
      </c>
      <c r="M29" s="19">
        <v>42915</v>
      </c>
    </row>
    <row r="30" spans="1:5" ht="12.75">
      <c r="A30" s="13"/>
      <c r="B30" s="12"/>
      <c r="C30" s="12"/>
      <c r="D30" s="9" t="s">
        <v>15</v>
      </c>
      <c r="E30" s="14">
        <f>SUM(B29:E29)</f>
        <v>1766</v>
      </c>
    </row>
    <row r="31" spans="1:6" ht="12.75">
      <c r="A31" s="6" t="s">
        <v>38</v>
      </c>
      <c r="B31" s="15"/>
      <c r="C31" s="15"/>
      <c r="D31" s="15"/>
      <c r="E31" s="15"/>
      <c r="F31" s="5" t="s">
        <v>19</v>
      </c>
    </row>
    <row r="32" spans="1:13" ht="12.75">
      <c r="A32" s="1" t="s">
        <v>39</v>
      </c>
      <c r="B32" s="1">
        <v>92</v>
      </c>
      <c r="C32" s="1">
        <v>94</v>
      </c>
      <c r="D32" s="1">
        <v>91</v>
      </c>
      <c r="E32" s="1">
        <v>89</v>
      </c>
      <c r="F32" s="5">
        <f aca="true" t="shared" si="15" ref="F32:F38">AVERAGE(B32:E32)</f>
        <v>91.5</v>
      </c>
      <c r="M32" s="20" t="s">
        <v>40</v>
      </c>
    </row>
    <row r="33" spans="1:14" ht="12.75">
      <c r="A33" s="1" t="s">
        <v>41</v>
      </c>
      <c r="B33" s="1">
        <v>91</v>
      </c>
      <c r="C33" s="1">
        <v>92</v>
      </c>
      <c r="D33" s="1">
        <v>92</v>
      </c>
      <c r="E33" s="1">
        <v>93</v>
      </c>
      <c r="F33" s="5">
        <f t="shared" si="15"/>
        <v>92</v>
      </c>
      <c r="M33" s="6" t="str">
        <f>A4</f>
        <v>Dauntsey's 'C'</v>
      </c>
      <c r="N33" s="21"/>
    </row>
    <row r="34" spans="1:14" ht="12.75">
      <c r="A34" s="1" t="s">
        <v>42</v>
      </c>
      <c r="B34" s="1">
        <v>93</v>
      </c>
      <c r="C34" s="1">
        <v>93</v>
      </c>
      <c r="D34" s="1">
        <v>87</v>
      </c>
      <c r="E34" s="1">
        <v>91</v>
      </c>
      <c r="F34" s="5">
        <f t="shared" si="15"/>
        <v>91</v>
      </c>
      <c r="M34" s="6" t="str">
        <f>A13</f>
        <v>Gresham's 'D'</v>
      </c>
      <c r="N34" s="21"/>
    </row>
    <row r="35" spans="1:14" ht="12.75">
      <c r="A35" s="1" t="s">
        <v>43</v>
      </c>
      <c r="B35" s="1">
        <v>91</v>
      </c>
      <c r="C35" s="1">
        <v>91</v>
      </c>
      <c r="D35" s="1">
        <v>90</v>
      </c>
      <c r="E35" s="1">
        <v>95</v>
      </c>
      <c r="F35" s="5">
        <f t="shared" si="15"/>
        <v>91.75</v>
      </c>
      <c r="M35" s="6" t="str">
        <f>A22</f>
        <v>Gresham's 'E'</v>
      </c>
      <c r="N35" s="21"/>
    </row>
    <row r="36" spans="1:14" ht="12.75">
      <c r="A36" s="1" t="s">
        <v>44</v>
      </c>
      <c r="B36" s="1">
        <v>93</v>
      </c>
      <c r="C36" s="1">
        <v>94</v>
      </c>
      <c r="D36" s="1">
        <v>95</v>
      </c>
      <c r="E36" s="1">
        <v>90</v>
      </c>
      <c r="F36" s="5">
        <f t="shared" si="15"/>
        <v>93</v>
      </c>
      <c r="M36" s="6" t="str">
        <f>A31</f>
        <v>St Albans 'B'</v>
      </c>
      <c r="N36" s="21"/>
    </row>
    <row r="37" spans="1:14" ht="12.75">
      <c r="A37" s="9" t="s">
        <v>14</v>
      </c>
      <c r="B37" s="10">
        <f>SUM(B32:B36)</f>
        <v>460</v>
      </c>
      <c r="C37" s="10">
        <f>SUM(C32:C36)</f>
        <v>464</v>
      </c>
      <c r="D37" s="10">
        <f aca="true" t="shared" si="16" ref="D37:E37">SUM(D32:D36)</f>
        <v>455</v>
      </c>
      <c r="E37" s="10">
        <f t="shared" si="16"/>
        <v>458</v>
      </c>
      <c r="F37" s="11">
        <f t="shared" si="15"/>
        <v>459.25</v>
      </c>
      <c r="M37" s="22" t="str">
        <f>A40</f>
        <v>The Perse 'B'</v>
      </c>
      <c r="N37" s="21"/>
    </row>
    <row r="38" spans="1:14" ht="12.75">
      <c r="A38" s="9" t="s">
        <v>15</v>
      </c>
      <c r="B38" s="12">
        <f>IF(B37=0,0,B37+$N36)</f>
        <v>460</v>
      </c>
      <c r="C38" s="12">
        <f>IF(C37=0,0,C37+$N36)</f>
        <v>464</v>
      </c>
      <c r="D38" s="12">
        <f aca="true" t="shared" si="17" ref="D38:E38">IF(D37=0,0,D37+$N36)</f>
        <v>455</v>
      </c>
      <c r="E38" s="12">
        <f t="shared" si="17"/>
        <v>458</v>
      </c>
      <c r="F38" s="11">
        <f t="shared" si="15"/>
        <v>459.25</v>
      </c>
      <c r="M38" s="22" t="str">
        <f>M13</f>
        <v>Tonbridge 'B'</v>
      </c>
      <c r="N38" s="21"/>
    </row>
    <row r="39" spans="1:14" ht="12.75">
      <c r="A39" s="13"/>
      <c r="B39" s="12"/>
      <c r="C39" s="12"/>
      <c r="D39" s="9" t="s">
        <v>15</v>
      </c>
      <c r="E39" s="14">
        <f>SUM(B38:E38)</f>
        <v>1837</v>
      </c>
      <c r="M39" s="6" t="str">
        <f>M4</f>
        <v>The Perse 'C'</v>
      </c>
      <c r="N39" s="21"/>
    </row>
    <row r="40" spans="1:6" ht="12.75">
      <c r="A40" s="6" t="s">
        <v>45</v>
      </c>
      <c r="B40" s="15"/>
      <c r="C40" s="15"/>
      <c r="D40" s="15"/>
      <c r="E40" s="15"/>
      <c r="F40" s="5" t="s">
        <v>19</v>
      </c>
    </row>
    <row r="41" spans="1:19" ht="12.75">
      <c r="A41" s="1" t="s">
        <v>46</v>
      </c>
      <c r="B41" s="1">
        <v>89</v>
      </c>
      <c r="C41" s="1">
        <v>94</v>
      </c>
      <c r="D41" s="1">
        <v>95</v>
      </c>
      <c r="E41" s="1">
        <v>91</v>
      </c>
      <c r="F41" s="5">
        <f aca="true" t="shared" si="18" ref="F41:F47">AVERAGE(B41:E41)</f>
        <v>92.25</v>
      </c>
      <c r="M41" s="20" t="s">
        <v>47</v>
      </c>
      <c r="N41" s="20"/>
      <c r="O41" s="20"/>
      <c r="P41" s="20"/>
      <c r="Q41" s="20"/>
      <c r="R41" s="3" t="s">
        <v>14</v>
      </c>
      <c r="S41" s="3" t="s">
        <v>48</v>
      </c>
    </row>
    <row r="42" spans="1:19" ht="12.75">
      <c r="A42" s="1" t="s">
        <v>49</v>
      </c>
      <c r="B42" s="1">
        <v>95</v>
      </c>
      <c r="C42" s="1">
        <v>89</v>
      </c>
      <c r="D42" s="1">
        <v>97</v>
      </c>
      <c r="E42" s="1">
        <v>96</v>
      </c>
      <c r="F42" s="5">
        <f t="shared" si="18"/>
        <v>94.25</v>
      </c>
      <c r="H42" s="1" t="str">
        <f>A4</f>
        <v>Dauntsey's 'C'</v>
      </c>
      <c r="I42" s="23">
        <f>B11</f>
        <v>454</v>
      </c>
      <c r="J42" s="23">
        <f>C11</f>
        <v>450</v>
      </c>
      <c r="K42" s="23">
        <f>D11</f>
        <v>457</v>
      </c>
      <c r="L42" s="23">
        <f>E11</f>
        <v>455</v>
      </c>
      <c r="M42" s="6" t="str">
        <f>A4</f>
        <v>Dauntsey's 'C'</v>
      </c>
      <c r="N42" s="3">
        <f>IF(B11=0,0,RANK(I42,I42:I48,1))</f>
        <v>4</v>
      </c>
      <c r="O42" s="3">
        <f>IF(C11=0,0,RANK(J42,J42:J48,1))</f>
        <v>4</v>
      </c>
      <c r="P42" s="3">
        <f>IF(D11=0,0,RANK(K42,K42:K48,1))</f>
        <v>6</v>
      </c>
      <c r="Q42" s="3">
        <f>IF(E11=0,0,RANK(L42,L42:L48,1))</f>
        <v>5</v>
      </c>
      <c r="R42" s="3">
        <f aca="true" t="shared" si="19" ref="R42:R48">(SUM(N42:Q42))</f>
        <v>19</v>
      </c>
      <c r="S42" s="3">
        <f>RANK(R42,R42:R48)</f>
        <v>3</v>
      </c>
    </row>
    <row r="43" spans="1:19" ht="12.75">
      <c r="A43" s="1" t="s">
        <v>50</v>
      </c>
      <c r="B43" s="1">
        <v>92</v>
      </c>
      <c r="C43" s="1">
        <v>91</v>
      </c>
      <c r="D43" s="1">
        <v>91</v>
      </c>
      <c r="E43" s="1">
        <v>92</v>
      </c>
      <c r="F43" s="5">
        <f t="shared" si="18"/>
        <v>91.5</v>
      </c>
      <c r="H43" s="1" t="str">
        <f>A13</f>
        <v>Gresham's 'D'</v>
      </c>
      <c r="I43" s="23">
        <f>B20</f>
        <v>466</v>
      </c>
      <c r="J43" s="23">
        <f>C20</f>
        <v>464</v>
      </c>
      <c r="K43" s="23">
        <f>D20</f>
        <v>466</v>
      </c>
      <c r="L43" s="23">
        <f>E20</f>
        <v>457</v>
      </c>
      <c r="M43" s="6" t="str">
        <f>A13</f>
        <v>Gresham's 'D'</v>
      </c>
      <c r="N43" s="3">
        <f>IF(B20=0,0,RANK(I43,I42:I48,1))</f>
        <v>7</v>
      </c>
      <c r="O43" s="3">
        <f>IF(C20=0,0,RANK(J43,J42:J48,1))</f>
        <v>6</v>
      </c>
      <c r="P43" s="3">
        <f>IF(D20=0,0,RANK(K43,K42:K48,1))</f>
        <v>7</v>
      </c>
      <c r="Q43" s="3">
        <f>IF(E20=0,0,RANK(L43,L42:L48,1))</f>
        <v>6</v>
      </c>
      <c r="R43" s="3">
        <f t="shared" si="19"/>
        <v>26</v>
      </c>
      <c r="S43" s="3">
        <f>RANK(R43,R42:R48)</f>
        <v>1</v>
      </c>
    </row>
    <row r="44" spans="1:19" ht="12.75">
      <c r="A44" s="1" t="s">
        <v>51</v>
      </c>
      <c r="B44" s="1">
        <v>93</v>
      </c>
      <c r="C44" s="1">
        <v>90</v>
      </c>
      <c r="D44" s="1">
        <v>0</v>
      </c>
      <c r="E44" s="1">
        <v>0</v>
      </c>
      <c r="F44" s="5">
        <f t="shared" si="18"/>
        <v>45.75</v>
      </c>
      <c r="H44" s="1" t="str">
        <f>A22</f>
        <v>Gresham's 'E'</v>
      </c>
      <c r="I44" s="23">
        <f>B29</f>
        <v>431</v>
      </c>
      <c r="J44" s="23">
        <f>C29</f>
        <v>436</v>
      </c>
      <c r="K44" s="23">
        <f>D29</f>
        <v>453</v>
      </c>
      <c r="L44" s="23">
        <f>E29</f>
        <v>446</v>
      </c>
      <c r="M44" s="6" t="str">
        <f>A22</f>
        <v>Gresham's 'E'</v>
      </c>
      <c r="N44" s="3">
        <f>IF(B29=0,0,RANK(I44,I42:I48,1))</f>
        <v>2</v>
      </c>
      <c r="O44" s="3">
        <f>IF(C29=0,0,RANK(J44,J42:J48,1))</f>
        <v>2</v>
      </c>
      <c r="P44" s="3">
        <f>IF(D29=0,0,RANK(K44,K42:K48,1))</f>
        <v>4</v>
      </c>
      <c r="Q44" s="3">
        <f>IF(E29=0,0,RANK(L44,L42:L48,1))</f>
        <v>4</v>
      </c>
      <c r="R44" s="3">
        <f t="shared" si="19"/>
        <v>12</v>
      </c>
      <c r="S44" s="3">
        <f>RANK(R44,R42:R48)</f>
        <v>5</v>
      </c>
    </row>
    <row r="45" spans="1:19" ht="12.75">
      <c r="A45" s="1" t="s">
        <v>52</v>
      </c>
      <c r="B45" s="1">
        <v>95</v>
      </c>
      <c r="C45" s="1">
        <v>96</v>
      </c>
      <c r="D45" s="1">
        <v>90</v>
      </c>
      <c r="E45" s="1">
        <v>97</v>
      </c>
      <c r="F45" s="5">
        <f t="shared" si="18"/>
        <v>94.5</v>
      </c>
      <c r="H45" s="1" t="str">
        <f>A31</f>
        <v>St Albans 'B'</v>
      </c>
      <c r="I45" s="23">
        <f>B38</f>
        <v>460</v>
      </c>
      <c r="J45" s="23">
        <f>C38</f>
        <v>464</v>
      </c>
      <c r="K45" s="23">
        <f>D38</f>
        <v>455</v>
      </c>
      <c r="L45" s="23">
        <f>E38</f>
        <v>458</v>
      </c>
      <c r="M45" s="6" t="str">
        <f>A31</f>
        <v>St Albans 'B'</v>
      </c>
      <c r="N45" s="3">
        <f>IF(B38=0,0,RANK(I45,I42:I48,1))</f>
        <v>5</v>
      </c>
      <c r="O45" s="3">
        <f>IF(C38=0,0,RANK(J45,J42:J48,1))</f>
        <v>6</v>
      </c>
      <c r="P45" s="3">
        <f>IF(D38=0,0,RANK(K45,K42:K48,1))</f>
        <v>5</v>
      </c>
      <c r="Q45" s="3">
        <f>IF(E38=0,0,RANK(L45,L42:L48,1))</f>
        <v>7</v>
      </c>
      <c r="R45" s="3">
        <f t="shared" si="19"/>
        <v>23</v>
      </c>
      <c r="S45" s="3">
        <f>RANK(R45,R42:R48)</f>
        <v>2</v>
      </c>
    </row>
    <row r="46" spans="1:19" ht="12.75">
      <c r="A46" s="9" t="s">
        <v>14</v>
      </c>
      <c r="B46" s="10">
        <f>SUM(B41:B45)</f>
        <v>464</v>
      </c>
      <c r="C46" s="10">
        <f>SUM(C41:C45)</f>
        <v>460</v>
      </c>
      <c r="D46" s="10">
        <f aca="true" t="shared" si="20" ref="D46:E46">SUM(D41:D45)</f>
        <v>373</v>
      </c>
      <c r="E46" s="10">
        <f t="shared" si="20"/>
        <v>376</v>
      </c>
      <c r="F46" s="11">
        <f t="shared" si="18"/>
        <v>418.25</v>
      </c>
      <c r="H46" s="24" t="str">
        <f>A40</f>
        <v>The Perse 'B'</v>
      </c>
      <c r="I46" s="23">
        <f>B47</f>
        <v>464</v>
      </c>
      <c r="J46" s="23">
        <f>C47</f>
        <v>460</v>
      </c>
      <c r="K46" s="23">
        <f>D46</f>
        <v>373</v>
      </c>
      <c r="L46" s="23">
        <f>E46</f>
        <v>376</v>
      </c>
      <c r="M46" s="22" t="str">
        <f>A40</f>
        <v>The Perse 'B'</v>
      </c>
      <c r="N46" s="3">
        <f>IF(B47=0,0,RANK(I46,I42:I48,1))</f>
        <v>6</v>
      </c>
      <c r="O46" s="3">
        <f>IF(C47=0,0,RANK(J46,J42:J48,1))</f>
        <v>5</v>
      </c>
      <c r="P46" s="3">
        <f>IF(D47=0,0,RANK(K46,K42:K48,1))</f>
        <v>2</v>
      </c>
      <c r="Q46" s="3">
        <f>IF(E47=0,0,RANK(L46,L42:L48,1))</f>
        <v>2</v>
      </c>
      <c r="R46" s="3">
        <f t="shared" si="19"/>
        <v>15</v>
      </c>
      <c r="S46" s="3">
        <f>RANK(R46,R42:R48)</f>
        <v>4</v>
      </c>
    </row>
    <row r="47" spans="1:19" ht="12.75">
      <c r="A47" s="9" t="s">
        <v>15</v>
      </c>
      <c r="B47" s="12">
        <f>IF(B46=0,0,B46+$N37)</f>
        <v>464</v>
      </c>
      <c r="C47" s="12">
        <f>IF(C46=0,0,C46+$N37)</f>
        <v>460</v>
      </c>
      <c r="D47" s="12">
        <f aca="true" t="shared" si="21" ref="D47:E47">IF(D46=0,0,D46+$N37)</f>
        <v>373</v>
      </c>
      <c r="E47" s="12">
        <f t="shared" si="21"/>
        <v>376</v>
      </c>
      <c r="F47" s="11">
        <f t="shared" si="18"/>
        <v>418.25</v>
      </c>
      <c r="H47" s="24" t="str">
        <f>M13</f>
        <v>Tonbridge 'B'</v>
      </c>
      <c r="I47" s="23">
        <f>N20</f>
        <v>359</v>
      </c>
      <c r="J47" s="23">
        <f>O20</f>
        <v>361</v>
      </c>
      <c r="K47" s="23">
        <f>P19</f>
        <v>279</v>
      </c>
      <c r="L47" s="23">
        <f>Q19</f>
        <v>275</v>
      </c>
      <c r="M47" s="22" t="str">
        <f>M13</f>
        <v>Tonbridge 'B'</v>
      </c>
      <c r="N47" s="3">
        <f>IF(N20=0,0,RANK(I47,I42:I48,1))</f>
        <v>1</v>
      </c>
      <c r="O47" s="3">
        <f>IF(O20=0,0,RANK(J47,J42:J48,1))</f>
        <v>1</v>
      </c>
      <c r="P47" s="3">
        <f>IF(P20=0,0,RANK(K47,K42:K48,1))</f>
        <v>1</v>
      </c>
      <c r="Q47" s="3">
        <f>IF(Q20=0,0,RANK(L47,L42:L48,1))</f>
        <v>1</v>
      </c>
      <c r="R47" s="3">
        <f t="shared" si="19"/>
        <v>4</v>
      </c>
      <c r="S47" s="3">
        <f>RANK(R47,R42:R48)</f>
        <v>7</v>
      </c>
    </row>
    <row r="48" spans="1:19" ht="12.75">
      <c r="A48" s="13"/>
      <c r="B48" s="12"/>
      <c r="C48" s="12"/>
      <c r="D48" s="9" t="s">
        <v>15</v>
      </c>
      <c r="E48" s="14">
        <f>SUM(B47:E47)</f>
        <v>1673</v>
      </c>
      <c r="H48" s="1" t="str">
        <f>+M4</f>
        <v>The Perse 'C'</v>
      </c>
      <c r="I48" s="23">
        <f>N11</f>
        <v>431</v>
      </c>
      <c r="J48" s="23">
        <f>O11</f>
        <v>438</v>
      </c>
      <c r="K48" s="23">
        <f>P10</f>
        <v>428</v>
      </c>
      <c r="L48" s="23">
        <f>Q10</f>
        <v>436</v>
      </c>
      <c r="M48" s="6" t="str">
        <f>M4</f>
        <v>The Perse 'C'</v>
      </c>
      <c r="N48" s="3">
        <f>IF(N11=0,0,RANK(I48,I42:I48,1))</f>
        <v>2</v>
      </c>
      <c r="O48" s="3">
        <f>IF(O11=0,0,RANK(J48,J42:J48,1))</f>
        <v>3</v>
      </c>
      <c r="P48" s="3">
        <f>IF(P11=0,0,RANK(K48,K42:K48,1))</f>
        <v>3</v>
      </c>
      <c r="Q48" s="3">
        <f>IF(Q11=0,0,RANK(L48,L42:L48,1))</f>
        <v>3</v>
      </c>
      <c r="R48" s="3">
        <f t="shared" si="19"/>
        <v>11</v>
      </c>
      <c r="S48" s="3">
        <f>RANK(R48,R42:R48)</f>
        <v>6</v>
      </c>
    </row>
    <row r="49" spans="11:12" ht="12.75">
      <c r="K49" s="23"/>
      <c r="L49" s="23"/>
    </row>
    <row r="52" spans="1:10" ht="12.75">
      <c r="A52" s="13"/>
      <c r="B52" s="24"/>
      <c r="C52" s="24"/>
      <c r="D52" s="24"/>
      <c r="E52" s="24"/>
      <c r="F52" s="24"/>
      <c r="H52" s="24"/>
      <c r="I52" s="25"/>
      <c r="J52" s="25"/>
    </row>
    <row r="53" spans="1:18" s="24" customFormat="1" ht="12.75">
      <c r="A53" s="4" t="str">
        <f>+A1</f>
        <v>BSSRA Summer League 2017  Section 1 – Division 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7:19" s="24" customFormat="1" ht="12.75">
      <c r="G54" s="4"/>
      <c r="I54" s="25"/>
      <c r="J54" s="25"/>
      <c r="K54" s="4"/>
      <c r="L54" s="4"/>
      <c r="M54" s="1"/>
      <c r="S54" s="4"/>
    </row>
    <row r="55" spans="1:18" s="24" customFormat="1" ht="12.75">
      <c r="A55" s="26" t="s">
        <v>53</v>
      </c>
      <c r="B55" s="27" t="s">
        <v>54</v>
      </c>
      <c r="C55" s="27"/>
      <c r="D55" s="27"/>
      <c r="E55" s="28"/>
      <c r="F55" s="29" t="s">
        <v>2</v>
      </c>
      <c r="I55" s="25"/>
      <c r="J55" s="25"/>
      <c r="K55" s="25"/>
      <c r="L55" s="25"/>
      <c r="M55" s="26" t="s">
        <v>55</v>
      </c>
      <c r="N55" s="27" t="s">
        <v>54</v>
      </c>
      <c r="O55" s="27"/>
      <c r="P55" s="27"/>
      <c r="Q55" s="28"/>
      <c r="R55" s="29" t="s">
        <v>2</v>
      </c>
    </row>
    <row r="56" spans="1:18" s="24" customFormat="1" ht="12.75">
      <c r="A56" s="30"/>
      <c r="B56" s="3">
        <v>1</v>
      </c>
      <c r="C56" s="3">
        <v>2</v>
      </c>
      <c r="D56" s="3">
        <v>3</v>
      </c>
      <c r="E56" s="3">
        <v>4</v>
      </c>
      <c r="F56" s="31"/>
      <c r="I56" s="25"/>
      <c r="J56" s="25"/>
      <c r="K56" s="25"/>
      <c r="L56" s="25"/>
      <c r="M56" s="30"/>
      <c r="N56" s="3">
        <v>1</v>
      </c>
      <c r="O56" s="3">
        <v>2</v>
      </c>
      <c r="P56" s="3">
        <v>3</v>
      </c>
      <c r="Q56" s="3">
        <v>4</v>
      </c>
      <c r="R56" s="31"/>
    </row>
    <row r="57" spans="1:18" s="24" customFormat="1" ht="12.75">
      <c r="A57" s="30" t="s">
        <v>20</v>
      </c>
      <c r="B57" s="3">
        <v>91</v>
      </c>
      <c r="C57" s="3">
        <v>91</v>
      </c>
      <c r="D57" s="3">
        <v>92</v>
      </c>
      <c r="E57" s="3">
        <v>92</v>
      </c>
      <c r="F57" s="32">
        <f aca="true" t="shared" si="22" ref="F57:F90">AVERAGE(B57:E57)</f>
        <v>91.5</v>
      </c>
      <c r="I57" s="25"/>
      <c r="J57" s="25"/>
      <c r="K57" s="25"/>
      <c r="L57" s="25"/>
      <c r="M57" s="30" t="s">
        <v>26</v>
      </c>
      <c r="N57" s="3">
        <v>95</v>
      </c>
      <c r="O57" s="3">
        <v>94</v>
      </c>
      <c r="P57" s="3">
        <v>98</v>
      </c>
      <c r="Q57" s="3">
        <v>95</v>
      </c>
      <c r="R57" s="32">
        <f>AVERAGE(N57:Q57)</f>
        <v>95.5</v>
      </c>
    </row>
    <row r="58" spans="1:18" s="24" customFormat="1" ht="12.75">
      <c r="A58" s="30" t="s">
        <v>36</v>
      </c>
      <c r="B58" s="3">
        <v>87</v>
      </c>
      <c r="C58" s="3">
        <v>89</v>
      </c>
      <c r="D58" s="3">
        <v>91</v>
      </c>
      <c r="E58" s="3">
        <v>90</v>
      </c>
      <c r="F58" s="32">
        <f t="shared" si="22"/>
        <v>89.25</v>
      </c>
      <c r="I58" s="25"/>
      <c r="J58" s="25"/>
      <c r="K58" s="25"/>
      <c r="L58" s="25"/>
      <c r="M58" s="30" t="s">
        <v>52</v>
      </c>
      <c r="N58" s="3">
        <v>95</v>
      </c>
      <c r="O58" s="3">
        <v>96</v>
      </c>
      <c r="P58" s="3">
        <v>90</v>
      </c>
      <c r="Q58" s="3">
        <v>97</v>
      </c>
      <c r="R58" s="32">
        <f>AVERAGE(N58:Q58)</f>
        <v>94.5</v>
      </c>
    </row>
    <row r="59" spans="1:18" s="24" customFormat="1" ht="12.75">
      <c r="A59" s="30" t="s">
        <v>35</v>
      </c>
      <c r="B59" s="3">
        <v>76</v>
      </c>
      <c r="C59" s="3">
        <v>81</v>
      </c>
      <c r="D59" s="3">
        <v>87</v>
      </c>
      <c r="E59" s="3">
        <v>86</v>
      </c>
      <c r="F59" s="32">
        <f t="shared" si="22"/>
        <v>82.5</v>
      </c>
      <c r="I59" s="25"/>
      <c r="J59" s="25"/>
      <c r="K59" s="25"/>
      <c r="L59" s="25"/>
      <c r="M59" s="30" t="s">
        <v>49</v>
      </c>
      <c r="N59" s="3">
        <v>95</v>
      </c>
      <c r="O59" s="3">
        <v>89</v>
      </c>
      <c r="P59" s="3">
        <v>97</v>
      </c>
      <c r="Q59" s="3">
        <v>96</v>
      </c>
      <c r="R59" s="32">
        <f>AVERAGE(N59:Q59)</f>
        <v>94.25</v>
      </c>
    </row>
    <row r="60" spans="1:18" s="24" customFormat="1" ht="12.75">
      <c r="A60" s="30" t="s">
        <v>43</v>
      </c>
      <c r="B60" s="3">
        <v>91</v>
      </c>
      <c r="C60" s="3">
        <v>91</v>
      </c>
      <c r="D60" s="3">
        <v>90</v>
      </c>
      <c r="E60" s="3">
        <v>95</v>
      </c>
      <c r="F60" s="32">
        <f t="shared" si="22"/>
        <v>91.75</v>
      </c>
      <c r="I60" s="25"/>
      <c r="J60" s="25"/>
      <c r="K60" s="25"/>
      <c r="L60" s="25"/>
      <c r="M60" s="30" t="s">
        <v>4</v>
      </c>
      <c r="N60" s="3">
        <v>92</v>
      </c>
      <c r="O60" s="3">
        <v>91</v>
      </c>
      <c r="P60" s="3">
        <v>95</v>
      </c>
      <c r="Q60" s="3">
        <v>94</v>
      </c>
      <c r="R60" s="32">
        <f>AVERAGE(N60:Q60)</f>
        <v>93</v>
      </c>
    </row>
    <row r="61" spans="1:18" s="24" customFormat="1" ht="12.75">
      <c r="A61" s="30" t="s">
        <v>44</v>
      </c>
      <c r="B61" s="3">
        <v>93</v>
      </c>
      <c r="C61" s="3">
        <v>94</v>
      </c>
      <c r="D61" s="3">
        <v>95</v>
      </c>
      <c r="E61" s="3">
        <v>90</v>
      </c>
      <c r="F61" s="32">
        <f t="shared" si="22"/>
        <v>93</v>
      </c>
      <c r="I61" s="25"/>
      <c r="J61" s="25"/>
      <c r="K61" s="25"/>
      <c r="L61" s="25"/>
      <c r="M61" s="30" t="s">
        <v>6</v>
      </c>
      <c r="N61" s="3">
        <v>94</v>
      </c>
      <c r="O61" s="3">
        <v>90</v>
      </c>
      <c r="P61" s="3">
        <v>94</v>
      </c>
      <c r="Q61" s="3">
        <v>94</v>
      </c>
      <c r="R61" s="32">
        <f>AVERAGE(N61:Q61)</f>
        <v>93</v>
      </c>
    </row>
    <row r="62" spans="1:18" s="24" customFormat="1" ht="12.75">
      <c r="A62" s="30" t="s">
        <v>7</v>
      </c>
      <c r="B62" s="3">
        <v>84</v>
      </c>
      <c r="C62" s="3">
        <v>91</v>
      </c>
      <c r="D62" s="3">
        <v>68</v>
      </c>
      <c r="E62" s="3">
        <v>86</v>
      </c>
      <c r="F62" s="32">
        <f t="shared" si="22"/>
        <v>82.25</v>
      </c>
      <c r="I62" s="25"/>
      <c r="J62" s="25"/>
      <c r="K62" s="25"/>
      <c r="L62" s="25"/>
      <c r="M62" s="30" t="s">
        <v>28</v>
      </c>
      <c r="N62" s="3">
        <v>93</v>
      </c>
      <c r="O62" s="3">
        <v>93</v>
      </c>
      <c r="P62" s="3">
        <v>94</v>
      </c>
      <c r="Q62" s="3">
        <v>92</v>
      </c>
      <c r="R62" s="32">
        <f>AVERAGE(N62:Q62)</f>
        <v>93</v>
      </c>
    </row>
    <row r="63" spans="1:18" s="24" customFormat="1" ht="12.75">
      <c r="A63" s="30" t="s">
        <v>9</v>
      </c>
      <c r="B63" s="3">
        <v>83</v>
      </c>
      <c r="C63" s="3">
        <v>84</v>
      </c>
      <c r="D63" s="3">
        <v>88</v>
      </c>
      <c r="E63" s="3">
        <v>90</v>
      </c>
      <c r="F63" s="32">
        <f t="shared" si="22"/>
        <v>86.25</v>
      </c>
      <c r="I63" s="25"/>
      <c r="J63" s="25"/>
      <c r="K63" s="25"/>
      <c r="L63" s="25"/>
      <c r="M63" s="30" t="s">
        <v>44</v>
      </c>
      <c r="N63" s="3">
        <v>93</v>
      </c>
      <c r="O63" s="3">
        <v>94</v>
      </c>
      <c r="P63" s="3">
        <v>95</v>
      </c>
      <c r="Q63" s="3">
        <v>90</v>
      </c>
      <c r="R63" s="32">
        <f>AVERAGE(N63:Q63)</f>
        <v>93</v>
      </c>
    </row>
    <row r="64" spans="1:18" s="24" customFormat="1" ht="12.75">
      <c r="A64" s="30" t="s">
        <v>50</v>
      </c>
      <c r="B64" s="3">
        <v>92</v>
      </c>
      <c r="C64" s="3">
        <v>91</v>
      </c>
      <c r="D64" s="3">
        <v>91</v>
      </c>
      <c r="E64" s="3">
        <v>92</v>
      </c>
      <c r="F64" s="32">
        <f t="shared" si="22"/>
        <v>91.5</v>
      </c>
      <c r="I64" s="25"/>
      <c r="J64" s="25"/>
      <c r="K64" s="25"/>
      <c r="L64" s="25"/>
      <c r="M64" s="30" t="s">
        <v>21</v>
      </c>
      <c r="N64" s="3">
        <v>88</v>
      </c>
      <c r="O64" s="3">
        <v>95</v>
      </c>
      <c r="P64" s="3">
        <v>95</v>
      </c>
      <c r="Q64" s="3">
        <v>93</v>
      </c>
      <c r="R64" s="32">
        <f>AVERAGE(N64:Q64)</f>
        <v>92.75</v>
      </c>
    </row>
    <row r="65" spans="1:18" s="24" customFormat="1" ht="12.75">
      <c r="A65" s="30" t="s">
        <v>34</v>
      </c>
      <c r="B65" s="3">
        <v>85</v>
      </c>
      <c r="C65" s="3">
        <v>92</v>
      </c>
      <c r="D65" s="3">
        <v>92</v>
      </c>
      <c r="E65" s="3">
        <v>89</v>
      </c>
      <c r="F65" s="32">
        <f t="shared" si="22"/>
        <v>89.5</v>
      </c>
      <c r="I65" s="25"/>
      <c r="J65" s="25"/>
      <c r="K65" s="25"/>
      <c r="L65" s="25"/>
      <c r="M65" s="30" t="s">
        <v>46</v>
      </c>
      <c r="N65" s="3">
        <v>89</v>
      </c>
      <c r="O65" s="3">
        <v>94</v>
      </c>
      <c r="P65" s="3">
        <v>95</v>
      </c>
      <c r="Q65" s="3">
        <v>91</v>
      </c>
      <c r="R65" s="32">
        <f>AVERAGE(N65:Q65)</f>
        <v>92.25</v>
      </c>
    </row>
    <row r="66" spans="1:18" s="24" customFormat="1" ht="12.75">
      <c r="A66" s="30" t="s">
        <v>13</v>
      </c>
      <c r="B66" s="3">
        <v>84</v>
      </c>
      <c r="C66" s="3">
        <v>87</v>
      </c>
      <c r="D66" s="3">
        <v>90</v>
      </c>
      <c r="E66" s="3">
        <v>91</v>
      </c>
      <c r="F66" s="32">
        <f t="shared" si="22"/>
        <v>88</v>
      </c>
      <c r="I66" s="25"/>
      <c r="J66" s="25"/>
      <c r="K66" s="25"/>
      <c r="L66" s="25"/>
      <c r="M66" s="30" t="s">
        <v>22</v>
      </c>
      <c r="N66" s="3">
        <v>96</v>
      </c>
      <c r="O66" s="3">
        <v>94</v>
      </c>
      <c r="P66" s="3">
        <v>91</v>
      </c>
      <c r="Q66" s="3">
        <v>87</v>
      </c>
      <c r="R66" s="32">
        <f>AVERAGE(N66:Q66)</f>
        <v>92</v>
      </c>
    </row>
    <row r="67" spans="1:18" s="24" customFormat="1" ht="12.75">
      <c r="A67" s="30" t="s">
        <v>22</v>
      </c>
      <c r="B67" s="3">
        <v>96</v>
      </c>
      <c r="C67" s="3">
        <v>94</v>
      </c>
      <c r="D67" s="3">
        <v>91</v>
      </c>
      <c r="E67" s="3">
        <v>87</v>
      </c>
      <c r="F67" s="32">
        <f t="shared" si="22"/>
        <v>92</v>
      </c>
      <c r="I67" s="25"/>
      <c r="J67" s="25"/>
      <c r="K67" s="25"/>
      <c r="L67" s="25"/>
      <c r="M67" s="30" t="s">
        <v>41</v>
      </c>
      <c r="N67" s="3">
        <v>91</v>
      </c>
      <c r="O67" s="3">
        <v>92</v>
      </c>
      <c r="P67" s="3">
        <v>92</v>
      </c>
      <c r="Q67" s="3">
        <v>93</v>
      </c>
      <c r="R67" s="32">
        <f>AVERAGE(N67:Q67)</f>
        <v>92</v>
      </c>
    </row>
    <row r="68" spans="1:18" s="24" customFormat="1" ht="12.75">
      <c r="A68" s="30" t="s">
        <v>51</v>
      </c>
      <c r="B68" s="3">
        <v>93</v>
      </c>
      <c r="C68" s="3">
        <v>90</v>
      </c>
      <c r="D68" s="3"/>
      <c r="E68" s="3"/>
      <c r="F68" s="32">
        <f t="shared" si="22"/>
        <v>91.5</v>
      </c>
      <c r="I68" s="25"/>
      <c r="J68" s="25"/>
      <c r="K68" s="25"/>
      <c r="L68" s="25"/>
      <c r="M68" s="30" t="s">
        <v>43</v>
      </c>
      <c r="N68" s="3">
        <v>91</v>
      </c>
      <c r="O68" s="3">
        <v>91</v>
      </c>
      <c r="P68" s="3">
        <v>90</v>
      </c>
      <c r="Q68" s="3">
        <v>95</v>
      </c>
      <c r="R68" s="32">
        <f>AVERAGE(N68:Q68)</f>
        <v>91.75</v>
      </c>
    </row>
    <row r="69" spans="1:18" s="24" customFormat="1" ht="12.75">
      <c r="A69" s="30" t="s">
        <v>11</v>
      </c>
      <c r="B69" s="3">
        <v>88</v>
      </c>
      <c r="C69" s="3">
        <v>82</v>
      </c>
      <c r="D69" s="3">
        <v>90</v>
      </c>
      <c r="E69" s="3">
        <v>85</v>
      </c>
      <c r="F69" s="32">
        <f t="shared" si="22"/>
        <v>86.25</v>
      </c>
      <c r="I69" s="25"/>
      <c r="J69" s="25"/>
      <c r="K69" s="25"/>
      <c r="L69" s="25"/>
      <c r="M69" s="30" t="s">
        <v>20</v>
      </c>
      <c r="N69" s="3">
        <v>91</v>
      </c>
      <c r="O69" s="3">
        <v>91</v>
      </c>
      <c r="P69" s="3">
        <v>92</v>
      </c>
      <c r="Q69" s="3">
        <v>92</v>
      </c>
      <c r="R69" s="32">
        <f>AVERAGE(N69:Q69)</f>
        <v>91.5</v>
      </c>
    </row>
    <row r="70" spans="1:18" s="24" customFormat="1" ht="12.75">
      <c r="A70" s="30" t="s">
        <v>6</v>
      </c>
      <c r="B70" s="3">
        <v>94</v>
      </c>
      <c r="C70" s="3">
        <v>90</v>
      </c>
      <c r="D70" s="3">
        <v>94</v>
      </c>
      <c r="E70" s="3">
        <v>94</v>
      </c>
      <c r="F70" s="32">
        <f t="shared" si="22"/>
        <v>93</v>
      </c>
      <c r="I70" s="25"/>
      <c r="J70" s="25"/>
      <c r="K70" s="25"/>
      <c r="L70" s="25"/>
      <c r="M70" s="30" t="s">
        <v>30</v>
      </c>
      <c r="N70" s="3">
        <v>94</v>
      </c>
      <c r="O70" s="3">
        <v>84</v>
      </c>
      <c r="P70" s="3">
        <v>96</v>
      </c>
      <c r="Q70" s="3">
        <v>92</v>
      </c>
      <c r="R70" s="32">
        <f>AVERAGE(N70:Q70)</f>
        <v>91.5</v>
      </c>
    </row>
    <row r="71" spans="1:18" s="24" customFormat="1" ht="12.75">
      <c r="A71" s="30" t="s">
        <v>32</v>
      </c>
      <c r="B71" s="3">
        <v>89</v>
      </c>
      <c r="C71" s="3">
        <v>90</v>
      </c>
      <c r="D71" s="3">
        <v>87</v>
      </c>
      <c r="E71" s="3">
        <v>89</v>
      </c>
      <c r="F71" s="32">
        <f t="shared" si="22"/>
        <v>88.75</v>
      </c>
      <c r="I71" s="25"/>
      <c r="J71" s="25"/>
      <c r="K71" s="25"/>
      <c r="L71" s="25"/>
      <c r="M71" s="30" t="s">
        <v>39</v>
      </c>
      <c r="N71" s="3">
        <v>92</v>
      </c>
      <c r="O71" s="3">
        <v>94</v>
      </c>
      <c r="P71" s="3">
        <v>91</v>
      </c>
      <c r="Q71" s="3">
        <v>89</v>
      </c>
      <c r="R71" s="32">
        <f>AVERAGE(N71:Q71)</f>
        <v>91.5</v>
      </c>
    </row>
    <row r="72" spans="1:18" s="24" customFormat="1" ht="12.75">
      <c r="A72" s="30" t="s">
        <v>46</v>
      </c>
      <c r="B72" s="3">
        <v>89</v>
      </c>
      <c r="C72" s="3">
        <v>94</v>
      </c>
      <c r="D72" s="3">
        <v>95</v>
      </c>
      <c r="E72" s="3">
        <v>91</v>
      </c>
      <c r="F72" s="32">
        <f t="shared" si="22"/>
        <v>92.25</v>
      </c>
      <c r="I72" s="25"/>
      <c r="J72" s="25"/>
      <c r="K72" s="25"/>
      <c r="L72" s="25"/>
      <c r="M72" s="30" t="s">
        <v>50</v>
      </c>
      <c r="N72" s="3">
        <v>92</v>
      </c>
      <c r="O72" s="3">
        <v>91</v>
      </c>
      <c r="P72" s="3">
        <v>91</v>
      </c>
      <c r="Q72" s="3">
        <v>92</v>
      </c>
      <c r="R72" s="32">
        <f>AVERAGE(N72:Q72)</f>
        <v>91.5</v>
      </c>
    </row>
    <row r="73" spans="1:18" s="24" customFormat="1" ht="12.75">
      <c r="A73" s="30" t="s">
        <v>10</v>
      </c>
      <c r="B73" s="3">
        <v>91</v>
      </c>
      <c r="C73" s="3">
        <v>86</v>
      </c>
      <c r="D73" s="3">
        <v>91</v>
      </c>
      <c r="E73" s="3">
        <v>92</v>
      </c>
      <c r="F73" s="32">
        <f t="shared" si="22"/>
        <v>90</v>
      </c>
      <c r="I73" s="25"/>
      <c r="J73" s="25"/>
      <c r="K73" s="25"/>
      <c r="L73" s="25"/>
      <c r="M73" s="30" t="s">
        <v>51</v>
      </c>
      <c r="N73" s="3">
        <v>93</v>
      </c>
      <c r="O73" s="3">
        <v>90</v>
      </c>
      <c r="P73" s="3"/>
      <c r="Q73" s="3"/>
      <c r="R73" s="32">
        <f>AVERAGE(N73:Q73)</f>
        <v>91.5</v>
      </c>
    </row>
    <row r="74" spans="1:18" s="24" customFormat="1" ht="12.75">
      <c r="A74" s="30" t="s">
        <v>30</v>
      </c>
      <c r="B74" s="3">
        <v>94</v>
      </c>
      <c r="C74" s="3">
        <v>84</v>
      </c>
      <c r="D74" s="3">
        <v>96</v>
      </c>
      <c r="E74" s="3">
        <v>92</v>
      </c>
      <c r="F74" s="32">
        <f t="shared" si="22"/>
        <v>91.5</v>
      </c>
      <c r="I74" s="25"/>
      <c r="J74" s="25"/>
      <c r="K74" s="25"/>
      <c r="L74" s="25"/>
      <c r="M74" s="30" t="s">
        <v>24</v>
      </c>
      <c r="N74" s="3">
        <v>91</v>
      </c>
      <c r="O74" s="3">
        <v>92</v>
      </c>
      <c r="P74" s="3">
        <v>91</v>
      </c>
      <c r="Q74" s="3">
        <v>91</v>
      </c>
      <c r="R74" s="32">
        <f>AVERAGE(N74:Q74)</f>
        <v>91.25</v>
      </c>
    </row>
    <row r="75" spans="1:18" s="24" customFormat="1" ht="12.75">
      <c r="A75" s="30" t="s">
        <v>41</v>
      </c>
      <c r="B75" s="3">
        <v>91</v>
      </c>
      <c r="C75" s="3">
        <v>92</v>
      </c>
      <c r="D75" s="3">
        <v>92</v>
      </c>
      <c r="E75" s="3">
        <v>93</v>
      </c>
      <c r="F75" s="32">
        <f t="shared" si="22"/>
        <v>92</v>
      </c>
      <c r="I75" s="25"/>
      <c r="J75" s="25"/>
      <c r="K75" s="25"/>
      <c r="L75" s="25"/>
      <c r="M75" s="30" t="s">
        <v>42</v>
      </c>
      <c r="N75" s="3">
        <v>93</v>
      </c>
      <c r="O75" s="3">
        <v>93</v>
      </c>
      <c r="P75" s="3">
        <v>87</v>
      </c>
      <c r="Q75" s="3">
        <v>91</v>
      </c>
      <c r="R75" s="32">
        <f>AVERAGE(N75:Q75)</f>
        <v>91</v>
      </c>
    </row>
    <row r="76" spans="1:18" s="24" customFormat="1" ht="12.75">
      <c r="A76" s="30" t="s">
        <v>8</v>
      </c>
      <c r="B76" s="3">
        <v>87</v>
      </c>
      <c r="C76" s="3">
        <v>91</v>
      </c>
      <c r="D76" s="3">
        <v>87</v>
      </c>
      <c r="E76" s="3">
        <v>87</v>
      </c>
      <c r="F76" s="32">
        <f t="shared" si="22"/>
        <v>88</v>
      </c>
      <c r="I76" s="25"/>
      <c r="J76" s="25"/>
      <c r="K76" s="25"/>
      <c r="L76" s="25"/>
      <c r="M76" s="30" t="s">
        <v>25</v>
      </c>
      <c r="N76" s="3">
        <v>91</v>
      </c>
      <c r="O76" s="3">
        <v>90</v>
      </c>
      <c r="P76" s="3">
        <v>92</v>
      </c>
      <c r="Q76" s="3">
        <v>90</v>
      </c>
      <c r="R76" s="32">
        <f>AVERAGE(N76:Q76)</f>
        <v>90.75</v>
      </c>
    </row>
    <row r="77" spans="1:18" s="24" customFormat="1" ht="12.75">
      <c r="A77" s="30" t="s">
        <v>39</v>
      </c>
      <c r="B77" s="3">
        <v>92</v>
      </c>
      <c r="C77" s="3">
        <v>94</v>
      </c>
      <c r="D77" s="3">
        <v>91</v>
      </c>
      <c r="E77" s="3">
        <v>89</v>
      </c>
      <c r="F77" s="32">
        <f t="shared" si="22"/>
        <v>91.5</v>
      </c>
      <c r="I77" s="25"/>
      <c r="J77" s="25"/>
      <c r="K77" s="25"/>
      <c r="L77" s="25"/>
      <c r="M77" s="30" t="s">
        <v>5</v>
      </c>
      <c r="N77" s="3">
        <v>92</v>
      </c>
      <c r="O77" s="3">
        <v>94</v>
      </c>
      <c r="P77" s="3">
        <v>92</v>
      </c>
      <c r="Q77" s="3">
        <v>84</v>
      </c>
      <c r="R77" s="32">
        <f>AVERAGE(N77:Q77)</f>
        <v>90.5</v>
      </c>
    </row>
    <row r="78" spans="1:18" s="24" customFormat="1" ht="12.75">
      <c r="A78" s="30" t="s">
        <v>25</v>
      </c>
      <c r="B78" s="3">
        <v>91</v>
      </c>
      <c r="C78" s="3">
        <v>90</v>
      </c>
      <c r="D78" s="3">
        <v>92</v>
      </c>
      <c r="E78" s="3">
        <v>90</v>
      </c>
      <c r="F78" s="32">
        <f t="shared" si="22"/>
        <v>90.75</v>
      </c>
      <c r="I78" s="25"/>
      <c r="J78" s="25"/>
      <c r="K78" s="25"/>
      <c r="L78" s="25"/>
      <c r="M78" s="30" t="s">
        <v>10</v>
      </c>
      <c r="N78" s="3">
        <v>91</v>
      </c>
      <c r="O78" s="3">
        <v>86</v>
      </c>
      <c r="P78" s="3">
        <v>91</v>
      </c>
      <c r="Q78" s="3">
        <v>92</v>
      </c>
      <c r="R78" s="32">
        <f>AVERAGE(N78:Q78)</f>
        <v>90</v>
      </c>
    </row>
    <row r="79" spans="1:18" s="24" customFormat="1" ht="12.75">
      <c r="A79" s="30" t="s">
        <v>49</v>
      </c>
      <c r="B79" s="3">
        <v>95</v>
      </c>
      <c r="C79" s="3">
        <v>89</v>
      </c>
      <c r="D79" s="3">
        <v>97</v>
      </c>
      <c r="E79" s="3">
        <v>96</v>
      </c>
      <c r="F79" s="32">
        <f t="shared" si="22"/>
        <v>94.25</v>
      </c>
      <c r="I79" s="25"/>
      <c r="J79" s="25"/>
      <c r="K79" s="25"/>
      <c r="L79" s="25"/>
      <c r="M79" s="30" t="s">
        <v>12</v>
      </c>
      <c r="N79" s="3">
        <v>90</v>
      </c>
      <c r="O79" s="3">
        <v>92</v>
      </c>
      <c r="P79" s="3">
        <v>90</v>
      </c>
      <c r="Q79" s="3">
        <v>88</v>
      </c>
      <c r="R79" s="32">
        <f>AVERAGE(N79:Q79)</f>
        <v>90</v>
      </c>
    </row>
    <row r="80" spans="1:18" s="24" customFormat="1" ht="12.75">
      <c r="A80" s="30" t="s">
        <v>12</v>
      </c>
      <c r="B80" s="3">
        <v>90</v>
      </c>
      <c r="C80" s="3">
        <v>92</v>
      </c>
      <c r="D80" s="3">
        <v>90</v>
      </c>
      <c r="E80" s="3">
        <v>88</v>
      </c>
      <c r="F80" s="32">
        <f t="shared" si="22"/>
        <v>90</v>
      </c>
      <c r="I80" s="25"/>
      <c r="J80" s="25"/>
      <c r="K80" s="25"/>
      <c r="L80" s="25"/>
      <c r="M80" s="30" t="s">
        <v>27</v>
      </c>
      <c r="N80" s="3">
        <v>89</v>
      </c>
      <c r="O80" s="3">
        <v>91</v>
      </c>
      <c r="P80" s="3"/>
      <c r="Q80" s="3"/>
      <c r="R80" s="32">
        <f>AVERAGE(N80:Q80)</f>
        <v>90</v>
      </c>
    </row>
    <row r="81" spans="1:18" s="24" customFormat="1" ht="12.75">
      <c r="A81" s="30" t="s">
        <v>52</v>
      </c>
      <c r="B81" s="3">
        <v>95</v>
      </c>
      <c r="C81" s="3">
        <v>96</v>
      </c>
      <c r="D81" s="3">
        <v>90</v>
      </c>
      <c r="E81" s="3">
        <v>97</v>
      </c>
      <c r="F81" s="32">
        <f t="shared" si="22"/>
        <v>94.5</v>
      </c>
      <c r="I81" s="25"/>
      <c r="J81" s="25"/>
      <c r="K81" s="25"/>
      <c r="L81" s="25"/>
      <c r="M81" s="30" t="s">
        <v>23</v>
      </c>
      <c r="N81" s="3">
        <v>91</v>
      </c>
      <c r="O81" s="3">
        <v>85</v>
      </c>
      <c r="P81" s="3">
        <v>92</v>
      </c>
      <c r="Q81" s="3">
        <v>92</v>
      </c>
      <c r="R81" s="32">
        <f>AVERAGE(N81:Q81)</f>
        <v>90</v>
      </c>
    </row>
    <row r="82" spans="1:18" s="24" customFormat="1" ht="12.75">
      <c r="A82" s="30" t="s">
        <v>24</v>
      </c>
      <c r="B82" s="3">
        <v>91</v>
      </c>
      <c r="C82" s="3">
        <v>92</v>
      </c>
      <c r="D82" s="3">
        <v>91</v>
      </c>
      <c r="E82" s="3">
        <v>91</v>
      </c>
      <c r="F82" s="32">
        <f t="shared" si="22"/>
        <v>91.25</v>
      </c>
      <c r="I82" s="25"/>
      <c r="J82" s="25"/>
      <c r="K82" s="25"/>
      <c r="L82" s="25"/>
      <c r="M82" s="30" t="s">
        <v>34</v>
      </c>
      <c r="N82" s="3">
        <v>85</v>
      </c>
      <c r="O82" s="3">
        <v>92</v>
      </c>
      <c r="P82" s="3">
        <v>92</v>
      </c>
      <c r="Q82" s="3">
        <v>89</v>
      </c>
      <c r="R82" s="32">
        <f>AVERAGE(N82:Q82)</f>
        <v>89.5</v>
      </c>
    </row>
    <row r="83" spans="1:18" s="24" customFormat="1" ht="12.75">
      <c r="A83" s="30" t="s">
        <v>23</v>
      </c>
      <c r="B83" s="3">
        <v>91</v>
      </c>
      <c r="C83" s="3">
        <v>85</v>
      </c>
      <c r="D83" s="3">
        <v>92</v>
      </c>
      <c r="E83" s="3">
        <v>92</v>
      </c>
      <c r="F83" s="32">
        <f t="shared" si="22"/>
        <v>90</v>
      </c>
      <c r="I83" s="25"/>
      <c r="J83" s="25"/>
      <c r="K83" s="25"/>
      <c r="L83" s="25"/>
      <c r="M83" s="30" t="s">
        <v>36</v>
      </c>
      <c r="N83" s="3">
        <v>87</v>
      </c>
      <c r="O83" s="3">
        <v>89</v>
      </c>
      <c r="P83" s="3">
        <v>91</v>
      </c>
      <c r="Q83" s="3">
        <v>90</v>
      </c>
      <c r="R83" s="32">
        <f>AVERAGE(N83:Q83)</f>
        <v>89.25</v>
      </c>
    </row>
    <row r="84" spans="1:18" s="24" customFormat="1" ht="12.75">
      <c r="A84" s="30" t="s">
        <v>42</v>
      </c>
      <c r="B84" s="3">
        <v>93</v>
      </c>
      <c r="C84" s="3">
        <v>93</v>
      </c>
      <c r="D84" s="3">
        <v>87</v>
      </c>
      <c r="E84" s="3">
        <v>91</v>
      </c>
      <c r="F84" s="32">
        <f t="shared" si="22"/>
        <v>91</v>
      </c>
      <c r="I84" s="25"/>
      <c r="J84" s="25"/>
      <c r="K84" s="25"/>
      <c r="L84" s="25"/>
      <c r="M84" s="30" t="s">
        <v>32</v>
      </c>
      <c r="N84" s="3">
        <v>89</v>
      </c>
      <c r="O84" s="3">
        <v>90</v>
      </c>
      <c r="P84" s="3">
        <v>87</v>
      </c>
      <c r="Q84" s="3">
        <v>89</v>
      </c>
      <c r="R84" s="32">
        <f>AVERAGE(N84:Q84)</f>
        <v>88.75</v>
      </c>
    </row>
    <row r="85" spans="1:18" s="24" customFormat="1" ht="12.75">
      <c r="A85" s="30" t="s">
        <v>26</v>
      </c>
      <c r="B85" s="3">
        <v>95</v>
      </c>
      <c r="C85" s="3">
        <v>94</v>
      </c>
      <c r="D85" s="3">
        <v>98</v>
      </c>
      <c r="E85" s="3">
        <v>95</v>
      </c>
      <c r="F85" s="32">
        <f t="shared" si="22"/>
        <v>95.5</v>
      </c>
      <c r="I85" s="25"/>
      <c r="J85" s="25"/>
      <c r="K85" s="25"/>
      <c r="L85" s="25"/>
      <c r="M85" s="30" t="s">
        <v>8</v>
      </c>
      <c r="N85" s="3">
        <v>87</v>
      </c>
      <c r="O85" s="3">
        <v>91</v>
      </c>
      <c r="P85" s="3">
        <v>87</v>
      </c>
      <c r="Q85" s="3">
        <v>87</v>
      </c>
      <c r="R85" s="32">
        <f>AVERAGE(N85:Q85)</f>
        <v>88</v>
      </c>
    </row>
    <row r="86" spans="1:18" s="24" customFormat="1" ht="12.75">
      <c r="A86" s="30" t="s">
        <v>21</v>
      </c>
      <c r="B86" s="3">
        <v>88</v>
      </c>
      <c r="C86" s="3">
        <v>95</v>
      </c>
      <c r="D86" s="3">
        <v>95</v>
      </c>
      <c r="E86" s="3">
        <v>93</v>
      </c>
      <c r="F86" s="32">
        <f t="shared" si="22"/>
        <v>92.75</v>
      </c>
      <c r="I86" s="25"/>
      <c r="J86" s="25"/>
      <c r="K86" s="25"/>
      <c r="L86" s="25"/>
      <c r="M86" s="30" t="s">
        <v>13</v>
      </c>
      <c r="N86" s="3">
        <v>84</v>
      </c>
      <c r="O86" s="3">
        <v>87</v>
      </c>
      <c r="P86" s="3">
        <v>90</v>
      </c>
      <c r="Q86" s="3">
        <v>91</v>
      </c>
      <c r="R86" s="32">
        <f>AVERAGE(N86:Q86)</f>
        <v>88</v>
      </c>
    </row>
    <row r="87" spans="1:18" s="24" customFormat="1" ht="12.75">
      <c r="A87" s="30" t="s">
        <v>28</v>
      </c>
      <c r="B87" s="3">
        <v>93</v>
      </c>
      <c r="C87" s="3">
        <v>93</v>
      </c>
      <c r="D87" s="3">
        <v>94</v>
      </c>
      <c r="E87" s="3">
        <v>92</v>
      </c>
      <c r="F87" s="32">
        <f t="shared" si="22"/>
        <v>93</v>
      </c>
      <c r="H87" s="1"/>
      <c r="I87" s="3"/>
      <c r="J87" s="3"/>
      <c r="K87" s="25"/>
      <c r="L87" s="25"/>
      <c r="M87" s="30" t="s">
        <v>9</v>
      </c>
      <c r="N87" s="3">
        <v>83</v>
      </c>
      <c r="O87" s="3">
        <v>84</v>
      </c>
      <c r="P87" s="3">
        <v>88</v>
      </c>
      <c r="Q87" s="3">
        <v>90</v>
      </c>
      <c r="R87" s="32">
        <f>AVERAGE(N87:Q87)</f>
        <v>86.25</v>
      </c>
    </row>
    <row r="88" spans="1:18" ht="12.75">
      <c r="A88" s="30" t="s">
        <v>5</v>
      </c>
      <c r="B88" s="3">
        <v>92</v>
      </c>
      <c r="C88" s="3">
        <v>94</v>
      </c>
      <c r="D88" s="3">
        <v>92</v>
      </c>
      <c r="E88" s="3">
        <v>84</v>
      </c>
      <c r="F88" s="32">
        <f t="shared" si="22"/>
        <v>90.5</v>
      </c>
      <c r="M88" s="30" t="s">
        <v>11</v>
      </c>
      <c r="N88" s="3">
        <v>88</v>
      </c>
      <c r="O88" s="3">
        <v>82</v>
      </c>
      <c r="P88" s="3">
        <v>90</v>
      </c>
      <c r="Q88" s="3">
        <v>85</v>
      </c>
      <c r="R88" s="32">
        <f>AVERAGE(N88:Q88)</f>
        <v>86.25</v>
      </c>
    </row>
    <row r="89" spans="1:18" ht="12.75">
      <c r="A89" s="30" t="s">
        <v>4</v>
      </c>
      <c r="B89" s="3">
        <v>92</v>
      </c>
      <c r="C89" s="3">
        <v>91</v>
      </c>
      <c r="D89" s="3">
        <v>95</v>
      </c>
      <c r="E89" s="3">
        <v>94</v>
      </c>
      <c r="F89" s="32">
        <f t="shared" si="22"/>
        <v>93</v>
      </c>
      <c r="M89" s="30" t="s">
        <v>35</v>
      </c>
      <c r="N89" s="3">
        <v>76</v>
      </c>
      <c r="O89" s="3">
        <v>81</v>
      </c>
      <c r="P89" s="3">
        <v>87</v>
      </c>
      <c r="Q89" s="3">
        <v>86</v>
      </c>
      <c r="R89" s="32">
        <f>AVERAGE(N89:Q89)</f>
        <v>82.5</v>
      </c>
    </row>
    <row r="90" spans="1:18" ht="12.75">
      <c r="A90" s="30" t="s">
        <v>27</v>
      </c>
      <c r="B90" s="3">
        <v>89</v>
      </c>
      <c r="C90" s="3">
        <v>91</v>
      </c>
      <c r="D90" s="3"/>
      <c r="E90" s="3"/>
      <c r="F90" s="32">
        <f t="shared" si="22"/>
        <v>90</v>
      </c>
      <c r="M90" s="30" t="s">
        <v>7</v>
      </c>
      <c r="N90" s="3">
        <v>84</v>
      </c>
      <c r="O90" s="3">
        <v>91</v>
      </c>
      <c r="P90" s="3">
        <v>68</v>
      </c>
      <c r="Q90" s="3">
        <v>86</v>
      </c>
      <c r="R90" s="32">
        <f>AVERAGE(N90:Q90)</f>
        <v>82.25</v>
      </c>
    </row>
    <row r="91" spans="1:18" ht="12.75">
      <c r="A91" s="33"/>
      <c r="B91" s="34"/>
      <c r="C91" s="34"/>
      <c r="D91" s="34"/>
      <c r="E91" s="34"/>
      <c r="F91" s="35"/>
      <c r="M91" s="33"/>
      <c r="N91" s="34"/>
      <c r="O91" s="34"/>
      <c r="P91" s="34"/>
      <c r="Q91" s="34"/>
      <c r="R91" s="35"/>
    </row>
  </sheetData>
  <sheetProtection selectLockedCells="1" selectUnlockedCells="1"/>
  <mergeCells count="6">
    <mergeCell ref="A1:S1"/>
    <mergeCell ref="M24:R27"/>
    <mergeCell ref="M41:Q41"/>
    <mergeCell ref="A53:R53"/>
    <mergeCell ref="B55:D55"/>
    <mergeCell ref="N55:P55"/>
  </mergeCells>
  <printOptions horizontalCentered="1"/>
  <pageMargins left="0.5513888888888889" right="0.3541666666666667" top="0.55" bottom="0.65" header="0.5118055555555555" footer="0.5118055555555555"/>
  <pageSetup fitToHeight="0" fitToWidth="1" horizontalDpi="300" verticalDpi="300" orientation="portrait" paperSize="9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cols>
    <col min="1" max="16384" width="8.710937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2017-07-01T20:52:24Z</dcterms:modified>
  <cp:category/>
  <cp:version/>
  <cp:contentType/>
  <cp:contentStatus/>
</cp:coreProperties>
</file>