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3" activeTab="0"/>
  </bookViews>
  <sheets>
    <sheet name="Sheet1" sheetId="1" r:id="rId1"/>
  </sheets>
  <definedNames>
    <definedName name="_xlnm.Print_Area" localSheetId="0">'Sheet1'!$A$1:$T$83</definedName>
    <definedName name="_xlnm.Print_Area" localSheetId="0">'Sheet1'!$A$1:$T$83</definedName>
  </definedNames>
  <calcPr fullCalcOnLoad="1"/>
</workbook>
</file>

<file path=xl/sharedStrings.xml><?xml version="1.0" encoding="utf-8"?>
<sst xmlns="http://schemas.openxmlformats.org/spreadsheetml/2006/main" count="96" uniqueCount="47">
  <si>
    <t>BSSRA Summer League 2017  Section 2 - Division 1</t>
  </si>
  <si>
    <t>Abingdon B</t>
  </si>
  <si>
    <t>Mean</t>
  </si>
  <si>
    <t>Hogge J</t>
  </si>
  <si>
    <t>Waterson H</t>
  </si>
  <si>
    <t>Willmot S</t>
  </si>
  <si>
    <t>Yang A</t>
  </si>
  <si>
    <t>Total</t>
  </si>
  <si>
    <t>Handicapped Total</t>
  </si>
  <si>
    <t>Abingdon C</t>
  </si>
  <si>
    <t xml:space="preserve">                                                  </t>
  </si>
  <si>
    <t>Mage J</t>
  </si>
  <si>
    <t>Maclennan B</t>
  </si>
  <si>
    <t>Shorrocks W</t>
  </si>
  <si>
    <t>K C Pilcher</t>
  </si>
  <si>
    <t>Rickman T</t>
  </si>
  <si>
    <t>Maddison C</t>
  </si>
  <si>
    <t>Dauntseys D</t>
  </si>
  <si>
    <t xml:space="preserve"> </t>
  </si>
  <si>
    <t>Drew G</t>
  </si>
  <si>
    <t>p3 r5</t>
  </si>
  <si>
    <t>Prance S</t>
  </si>
  <si>
    <t>Jackson E</t>
  </si>
  <si>
    <t>p2 r5</t>
  </si>
  <si>
    <t>McBride H</t>
  </si>
  <si>
    <t>Handicaps</t>
  </si>
  <si>
    <t>Greshams F</t>
  </si>
  <si>
    <t>Danziger B</t>
  </si>
  <si>
    <t>Cubitt W</t>
  </si>
  <si>
    <t>Cubitt T</t>
  </si>
  <si>
    <t>Ardern H</t>
  </si>
  <si>
    <t>Greshams G</t>
  </si>
  <si>
    <t>Todd A</t>
  </si>
  <si>
    <t>Tancred T</t>
  </si>
  <si>
    <t>Kapustina K</t>
  </si>
  <si>
    <t>Hulme</t>
  </si>
  <si>
    <t>Score Table</t>
  </si>
  <si>
    <t>Position</t>
  </si>
  <si>
    <t>The Perse D</t>
  </si>
  <si>
    <t>Karabasova S</t>
  </si>
  <si>
    <t>Balon L</t>
  </si>
  <si>
    <t>Manandhar T</t>
  </si>
  <si>
    <t>Mandal A</t>
  </si>
  <si>
    <t>p1 r4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</si>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</sst>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0.0"/>
    <numFmt numFmtId="167" formatCode="0;\-0;;@"/>
    <numFmt numFmtId="168" formatCode="0"/>
    <numFmt numFmtId="169" formatCode="DD/MM/YYYY"/>
    <numFmt numFmtId="170" formatCode="@"/>
  </numFmts>
  <fonts count="7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sz val="11"/>
      <color indexed="10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9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Border="1" applyAlignment="1">
      <alignment horizontal="center"/>
      <protection/>
    </xf>
    <xf numFmtId="164" fontId="3" fillId="0" borderId="0" xfId="20" applyFont="1" applyBorder="1">
      <alignment/>
      <protection/>
    </xf>
    <xf numFmtId="164" fontId="3" fillId="0" borderId="0" xfId="20" applyFont="1" applyBorder="1" applyAlignment="1">
      <alignment horizontal="center"/>
      <protection/>
    </xf>
    <xf numFmtId="166" fontId="3" fillId="0" borderId="0" xfId="20" applyNumberFormat="1" applyFont="1" applyBorder="1" applyAlignment="1">
      <alignment horizontal="center"/>
      <protection/>
    </xf>
    <xf numFmtId="164" fontId="4" fillId="0" borderId="0" xfId="20" applyFont="1" applyBorder="1">
      <alignment/>
      <protection/>
    </xf>
    <xf numFmtId="166" fontId="5" fillId="0" borderId="0" xfId="20" applyNumberFormat="1" applyFont="1" applyAlignment="1">
      <alignment horizontal="center"/>
      <protection/>
    </xf>
    <xf numFmtId="166" fontId="4" fillId="0" borderId="0" xfId="20" applyNumberFormat="1" applyFont="1" applyBorder="1" applyAlignment="1">
      <alignment horizontal="center"/>
      <protection/>
    </xf>
    <xf numFmtId="164" fontId="5" fillId="0" borderId="0" xfId="20" applyFont="1" applyBorder="1" applyAlignment="1">
      <alignment horizontal="right"/>
      <protection/>
    </xf>
    <xf numFmtId="167" fontId="5" fillId="0" borderId="0" xfId="20" applyNumberFormat="1" applyFont="1" applyBorder="1" applyAlignment="1">
      <alignment horizontal="center"/>
      <protection/>
    </xf>
    <xf numFmtId="166" fontId="5" fillId="0" borderId="0" xfId="20" applyNumberFormat="1" applyFont="1" applyBorder="1" applyAlignment="1">
      <alignment horizontal="center"/>
      <protection/>
    </xf>
    <xf numFmtId="164" fontId="5" fillId="0" borderId="0" xfId="20" applyFont="1" applyBorder="1" applyAlignment="1">
      <alignment horizontal="center"/>
      <protection/>
    </xf>
    <xf numFmtId="164" fontId="3" fillId="0" borderId="0" xfId="20" applyFont="1" applyBorder="1" applyAlignment="1">
      <alignment horizontal="right"/>
      <protection/>
    </xf>
    <xf numFmtId="168" fontId="5" fillId="0" borderId="0" xfId="20" applyNumberFormat="1" applyFont="1" applyBorder="1" applyAlignment="1">
      <alignment horizontal="center"/>
      <protection/>
    </xf>
    <xf numFmtId="166" fontId="3" fillId="0" borderId="0" xfId="20" applyNumberFormat="1" applyFont="1" applyBorder="1">
      <alignment/>
      <protection/>
    </xf>
    <xf numFmtId="167" fontId="3" fillId="0" borderId="0" xfId="20" applyNumberFormat="1" applyFont="1" applyBorder="1" applyAlignment="1">
      <alignment horizontal="right"/>
      <protection/>
    </xf>
    <xf numFmtId="169" fontId="3" fillId="0" borderId="0" xfId="20" applyNumberFormat="1" applyFont="1" applyBorder="1" applyAlignment="1">
      <alignment horizontal="center"/>
      <protection/>
    </xf>
    <xf numFmtId="170" fontId="3" fillId="0" borderId="0" xfId="20" applyNumberFormat="1" applyFont="1" applyBorder="1" applyAlignment="1">
      <alignment horizontal="left"/>
      <protection/>
    </xf>
    <xf numFmtId="164" fontId="6" fillId="0" borderId="0" xfId="20" applyFont="1" applyBorder="1">
      <alignment/>
      <protection/>
    </xf>
    <xf numFmtId="167" fontId="3" fillId="0" borderId="0" xfId="20" applyNumberFormat="1" applyFont="1" applyAlignment="1">
      <alignment horizontal="right"/>
      <protection/>
    </xf>
    <xf numFmtId="164" fontId="4" fillId="0" borderId="0" xfId="20" applyFont="1" applyBorder="1" applyAlignment="1">
      <alignment horizontal="center"/>
      <protection/>
    </xf>
    <xf numFmtId="164" fontId="3" fillId="0" borderId="0" xfId="20" applyNumberFormat="1" applyFont="1" applyBorder="1" applyAlignment="1">
      <alignment horizontal="center"/>
      <protection/>
    </xf>
    <xf numFmtId="164" fontId="4" fillId="0" borderId="0" xfId="20" applyFont="1">
      <alignment/>
      <protection/>
    </xf>
    <xf numFmtId="164" fontId="3" fillId="0" borderId="0" xfId="20" applyFont="1">
      <alignment/>
      <protection/>
    </xf>
    <xf numFmtId="164" fontId="4" fillId="0" borderId="1" xfId="20" applyFont="1" applyBorder="1" applyAlignment="1">
      <alignment horizontal="center"/>
      <protection/>
    </xf>
    <xf numFmtId="164" fontId="3" fillId="0" borderId="2" xfId="20" applyFont="1" applyBorder="1" applyAlignment="1">
      <alignment horizontal="center"/>
      <protection/>
    </xf>
    <xf numFmtId="164" fontId="3" fillId="0" borderId="2" xfId="20" applyFont="1" applyBorder="1">
      <alignment/>
      <protection/>
    </xf>
    <xf numFmtId="166" fontId="3" fillId="0" borderId="3" xfId="20" applyNumberFormat="1" applyFont="1" applyBorder="1" applyAlignment="1">
      <alignment horizontal="center"/>
      <protection/>
    </xf>
    <xf numFmtId="164" fontId="4" fillId="0" borderId="2" xfId="20" applyFont="1" applyBorder="1" applyAlignment="1">
      <alignment horizontal="center"/>
      <protection/>
    </xf>
    <xf numFmtId="164" fontId="3" fillId="0" borderId="4" xfId="20" applyFont="1" applyBorder="1">
      <alignment/>
      <protection/>
    </xf>
    <xf numFmtId="166" fontId="3" fillId="0" borderId="5" xfId="20" applyNumberFormat="1" applyFont="1" applyBorder="1">
      <alignment/>
      <protection/>
    </xf>
    <xf numFmtId="166" fontId="3" fillId="0" borderId="5" xfId="20" applyNumberFormat="1" applyFont="1" applyBorder="1" applyAlignment="1">
      <alignment horizontal="center"/>
      <protection/>
    </xf>
    <xf numFmtId="164" fontId="3" fillId="0" borderId="4" xfId="20" applyFont="1" applyBorder="1" applyAlignment="1">
      <alignment horizontal="left"/>
      <protection/>
    </xf>
    <xf numFmtId="164" fontId="3" fillId="0" borderId="0" xfId="20" applyFont="1" applyBorder="1" applyAlignment="1">
      <alignment horizontal="left"/>
      <protection/>
    </xf>
    <xf numFmtId="164" fontId="3" fillId="0" borderId="6" xfId="20" applyFont="1" applyBorder="1">
      <alignment/>
      <protection/>
    </xf>
    <xf numFmtId="164" fontId="3" fillId="0" borderId="7" xfId="20" applyFont="1" applyBorder="1" applyAlignment="1">
      <alignment horizontal="center"/>
      <protection/>
    </xf>
    <xf numFmtId="166" fontId="3" fillId="0" borderId="8" xfId="20" applyNumberFormat="1" applyFont="1" applyBorder="1" applyAlignment="1">
      <alignment horizontal="center"/>
      <protection/>
    </xf>
    <xf numFmtId="164" fontId="3" fillId="0" borderId="7" xfId="20" applyFon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3"/>
  <sheetViews>
    <sheetView tabSelected="1" zoomScale="75" zoomScaleNormal="75" workbookViewId="0" topLeftCell="A1">
      <selection activeCell="AA68" sqref="AA68"/>
    </sheetView>
  </sheetViews>
  <sheetFormatPr defaultColWidth="9.140625" defaultRowHeight="12.75"/>
  <cols>
    <col min="1" max="1" width="16.8515625" style="1" customWidth="1"/>
    <col min="2" max="6" width="4.8515625" style="1" customWidth="1"/>
    <col min="7" max="8" width="8.7109375" style="1" customWidth="1"/>
    <col min="9" max="9" width="17.28125" style="1" customWidth="1"/>
    <col min="10" max="13" width="0" style="1" hidden="1" customWidth="1"/>
    <col min="14" max="18" width="5.00390625" style="1" customWidth="1"/>
    <col min="19" max="16384" width="8.7109375" style="1" customWidth="1"/>
  </cols>
  <sheetData>
    <row r="1" spans="1:23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3"/>
      <c r="W1" s="3"/>
    </row>
    <row r="2" spans="1:23" ht="12.75">
      <c r="A2" s="3"/>
      <c r="B2" s="4">
        <v>1</v>
      </c>
      <c r="C2" s="4">
        <v>2</v>
      </c>
      <c r="D2" s="4">
        <v>3</v>
      </c>
      <c r="E2" s="4">
        <v>4</v>
      </c>
      <c r="F2" s="4">
        <v>5</v>
      </c>
      <c r="G2" s="5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2.75">
      <c r="A3" s="6"/>
      <c r="B3" s="7"/>
      <c r="C3" s="7"/>
      <c r="D3" s="7"/>
      <c r="E3" s="7"/>
      <c r="F3" s="7"/>
      <c r="G3" s="5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12.75">
      <c r="A4" s="6" t="s">
        <v>1</v>
      </c>
      <c r="B4" s="4"/>
      <c r="C4" s="4"/>
      <c r="D4" s="4"/>
      <c r="E4" s="4"/>
      <c r="F4" s="4"/>
      <c r="G4" s="8" t="s">
        <v>2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12.75">
      <c r="A5" s="3" t="s">
        <v>3</v>
      </c>
      <c r="B5" s="3">
        <v>100</v>
      </c>
      <c r="C5" s="3">
        <v>100</v>
      </c>
      <c r="D5" s="3">
        <v>98</v>
      </c>
      <c r="E5" s="3">
        <v>98</v>
      </c>
      <c r="F5" s="3">
        <v>0</v>
      </c>
      <c r="G5" s="5">
        <f aca="true" t="shared" si="0" ref="G5:G10">AVERAGE(B5:E5)</f>
        <v>99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2.75">
      <c r="A6" s="3" t="s">
        <v>4</v>
      </c>
      <c r="B6" s="3">
        <v>100</v>
      </c>
      <c r="C6" s="3">
        <v>100</v>
      </c>
      <c r="D6" s="3">
        <v>99</v>
      </c>
      <c r="E6" s="3">
        <v>99</v>
      </c>
      <c r="F6" s="3">
        <v>0</v>
      </c>
      <c r="G6" s="5">
        <f t="shared" si="0"/>
        <v>99.5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12.75">
      <c r="A7" s="3" t="s">
        <v>5</v>
      </c>
      <c r="B7" s="3">
        <v>100</v>
      </c>
      <c r="C7" s="3">
        <v>100</v>
      </c>
      <c r="D7" s="3">
        <v>97</v>
      </c>
      <c r="E7" s="3">
        <v>96</v>
      </c>
      <c r="F7" s="3">
        <v>0</v>
      </c>
      <c r="G7" s="5">
        <f t="shared" si="0"/>
        <v>98.25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12.75">
      <c r="A8" s="3" t="s">
        <v>6</v>
      </c>
      <c r="B8" s="3">
        <v>99</v>
      </c>
      <c r="C8" s="3">
        <v>99</v>
      </c>
      <c r="D8" s="3">
        <v>96</v>
      </c>
      <c r="E8" s="3">
        <v>100</v>
      </c>
      <c r="F8" s="3">
        <v>0</v>
      </c>
      <c r="G8" s="5">
        <f t="shared" si="0"/>
        <v>98.5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12.75">
      <c r="A9" s="9" t="s">
        <v>7</v>
      </c>
      <c r="B9" s="10">
        <f>SUM(B5:B8)</f>
        <v>399</v>
      </c>
      <c r="C9" s="10">
        <f>SUM(C5:C8)</f>
        <v>399</v>
      </c>
      <c r="D9" s="10">
        <f>SUM(D5:D8)</f>
        <v>390</v>
      </c>
      <c r="E9" s="10">
        <f>SUM(E5:E8)</f>
        <v>393</v>
      </c>
      <c r="F9" s="10">
        <f>SUM(F5:F8)</f>
        <v>0</v>
      </c>
      <c r="G9" s="11">
        <f t="shared" si="0"/>
        <v>395.25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12.75">
      <c r="A10" s="9" t="s">
        <v>8</v>
      </c>
      <c r="B10" s="12">
        <f>IF(B9=0,0,B9+$N26)</f>
        <v>399</v>
      </c>
      <c r="C10" s="12">
        <f>IF(C9=0,0,C9+$N26)</f>
        <v>399</v>
      </c>
      <c r="D10" s="12">
        <f>IF(D9=0,0,D9+$N26)</f>
        <v>390</v>
      </c>
      <c r="E10" s="12">
        <f>IF(E9=0,0,E9+$N26)</f>
        <v>393</v>
      </c>
      <c r="F10" s="12">
        <f>IF(F9=0,0,F9+$N26)</f>
        <v>0</v>
      </c>
      <c r="G10" s="11">
        <f t="shared" si="0"/>
        <v>395.25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12.75">
      <c r="A11" s="13"/>
      <c r="B11" s="12"/>
      <c r="C11" s="12"/>
      <c r="D11" s="12"/>
      <c r="E11" s="9" t="s">
        <v>8</v>
      </c>
      <c r="F11" s="14">
        <f>SUM(B10:F10)</f>
        <v>1581</v>
      </c>
      <c r="G11" s="1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12.75">
      <c r="A12" s="6" t="s">
        <v>9</v>
      </c>
      <c r="B12" s="16"/>
      <c r="C12" s="16"/>
      <c r="D12" s="16"/>
      <c r="E12" s="16"/>
      <c r="F12" s="16"/>
      <c r="G12" s="5" t="s">
        <v>10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12.75">
      <c r="A13" s="3" t="s">
        <v>11</v>
      </c>
      <c r="B13" s="3">
        <v>95</v>
      </c>
      <c r="C13" s="3">
        <v>94</v>
      </c>
      <c r="D13" s="3"/>
      <c r="E13" s="3"/>
      <c r="F13" s="3">
        <v>0</v>
      </c>
      <c r="G13" s="5">
        <f aca="true" t="shared" si="1" ref="G13:G19">AVERAGE(B13:E13)</f>
        <v>94.5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12.75">
      <c r="A14" s="3" t="s">
        <v>12</v>
      </c>
      <c r="B14" s="3">
        <v>99</v>
      </c>
      <c r="C14" s="3">
        <v>97</v>
      </c>
      <c r="D14" s="3">
        <v>94</v>
      </c>
      <c r="E14" s="3">
        <v>97</v>
      </c>
      <c r="F14" s="3">
        <v>0</v>
      </c>
      <c r="G14" s="5">
        <f t="shared" si="1"/>
        <v>96.75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12.75">
      <c r="A15" s="3" t="s">
        <v>13</v>
      </c>
      <c r="B15" s="3">
        <v>96</v>
      </c>
      <c r="C15" s="3">
        <v>95</v>
      </c>
      <c r="D15" s="3">
        <v>98</v>
      </c>
      <c r="E15" s="3">
        <v>94</v>
      </c>
      <c r="F15" s="3">
        <v>0</v>
      </c>
      <c r="G15" s="5">
        <f t="shared" si="1"/>
        <v>95.75</v>
      </c>
      <c r="H15" s="3"/>
      <c r="I15" s="3"/>
      <c r="J15" s="3"/>
      <c r="K15" s="3"/>
      <c r="L15" s="3"/>
      <c r="M15" s="3"/>
      <c r="N15" s="3" t="s">
        <v>14</v>
      </c>
      <c r="O15" s="3"/>
      <c r="P15" s="3"/>
      <c r="Q15" s="3"/>
      <c r="R15" s="3"/>
      <c r="S15" s="3"/>
      <c r="T15" s="3"/>
      <c r="U15" s="3"/>
      <c r="V15" s="3"/>
      <c r="W15" s="3"/>
    </row>
    <row r="16" spans="1:23" ht="12.75">
      <c r="A16" s="3" t="s">
        <v>15</v>
      </c>
      <c r="B16" s="3">
        <v>93</v>
      </c>
      <c r="C16" s="3">
        <v>93</v>
      </c>
      <c r="D16" s="3">
        <v>96</v>
      </c>
      <c r="E16" s="3">
        <v>90</v>
      </c>
      <c r="F16" s="3">
        <v>0</v>
      </c>
      <c r="G16" s="5">
        <f t="shared" si="1"/>
        <v>93</v>
      </c>
      <c r="H16" s="3"/>
      <c r="I16" s="4"/>
      <c r="J16" s="4"/>
      <c r="K16" s="4"/>
      <c r="L16" s="4"/>
      <c r="M16" s="4"/>
      <c r="N16" s="17">
        <v>42908</v>
      </c>
      <c r="O16" s="17"/>
      <c r="P16" s="17"/>
      <c r="Q16" s="17"/>
      <c r="R16" s="3"/>
      <c r="S16" s="3"/>
      <c r="T16" s="3"/>
      <c r="U16" s="3"/>
      <c r="V16" s="3"/>
      <c r="W16" s="3"/>
    </row>
    <row r="17" spans="1:23" ht="12.75">
      <c r="A17" s="3" t="s">
        <v>16</v>
      </c>
      <c r="B17" s="3"/>
      <c r="C17" s="3"/>
      <c r="D17" s="3">
        <v>93</v>
      </c>
      <c r="E17" s="3">
        <v>91</v>
      </c>
      <c r="F17" s="3"/>
      <c r="G17" s="5">
        <f t="shared" si="1"/>
        <v>92</v>
      </c>
      <c r="H17" s="3"/>
      <c r="I17" s="4"/>
      <c r="J17" s="4"/>
      <c r="K17" s="4"/>
      <c r="L17" s="4"/>
      <c r="M17" s="4"/>
      <c r="N17" s="17"/>
      <c r="O17" s="17"/>
      <c r="P17" s="17"/>
      <c r="Q17" s="17"/>
      <c r="R17" s="3"/>
      <c r="S17" s="3"/>
      <c r="T17" s="3"/>
      <c r="U17" s="3"/>
      <c r="V17" s="3"/>
      <c r="W17" s="3"/>
    </row>
    <row r="18" spans="1:23" ht="12.75">
      <c r="A18" s="9" t="s">
        <v>7</v>
      </c>
      <c r="B18" s="10">
        <f>SUM(B13:B16)</f>
        <v>383</v>
      </c>
      <c r="C18" s="10">
        <f>SUM(C13:C16)</f>
        <v>379</v>
      </c>
      <c r="D18" s="10">
        <f>SUM(D13:D17)</f>
        <v>381</v>
      </c>
      <c r="E18" s="10">
        <f>SUM(E13:E17)</f>
        <v>372</v>
      </c>
      <c r="F18" s="10">
        <f>SUM(F13:F16)</f>
        <v>0</v>
      </c>
      <c r="G18" s="11">
        <f>AVERAGE(B18:E18)</f>
        <v>378.75</v>
      </c>
      <c r="H18" s="3"/>
      <c r="I18" s="4"/>
      <c r="J18" s="4"/>
      <c r="K18" s="4"/>
      <c r="L18" s="4"/>
      <c r="M18" s="4"/>
      <c r="N18" s="18"/>
      <c r="O18" s="4"/>
      <c r="P18" s="4"/>
      <c r="Q18" s="4"/>
      <c r="R18" s="3"/>
      <c r="S18" s="3"/>
      <c r="T18" s="3"/>
      <c r="U18" s="3"/>
      <c r="V18" s="3"/>
      <c r="W18" s="3"/>
    </row>
    <row r="19" spans="1:23" ht="12.75">
      <c r="A19" s="9" t="s">
        <v>8</v>
      </c>
      <c r="B19" s="12">
        <f>IF(B18=0,0,B18+$N27)</f>
        <v>383</v>
      </c>
      <c r="C19" s="12">
        <f>IF(C18=0,0,C18+$N27)</f>
        <v>379</v>
      </c>
      <c r="D19" s="12">
        <f>IF(D18=0,0,D18+$N27)</f>
        <v>381</v>
      </c>
      <c r="E19" s="12">
        <f>IF(E18=0,0,E18+$N27)</f>
        <v>372</v>
      </c>
      <c r="F19" s="12">
        <f>IF(F18=0,0,F18+$N27)</f>
        <v>0</v>
      </c>
      <c r="G19" s="11">
        <f t="shared" si="1"/>
        <v>378.75</v>
      </c>
      <c r="H19" s="3"/>
      <c r="I19" s="19"/>
      <c r="J19" s="19"/>
      <c r="K19" s="19"/>
      <c r="L19" s="19"/>
      <c r="M19" s="19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ht="12.75">
      <c r="A20" s="13"/>
      <c r="B20" s="12"/>
      <c r="C20" s="12"/>
      <c r="D20" s="12"/>
      <c r="E20" s="9" t="s">
        <v>8</v>
      </c>
      <c r="F20" s="14">
        <f>SUM(B19:F19)</f>
        <v>1515</v>
      </c>
      <c r="G20" s="15"/>
      <c r="H20" s="3"/>
      <c r="I20" s="19"/>
      <c r="J20" s="19"/>
      <c r="K20" s="19"/>
      <c r="L20" s="19"/>
      <c r="M20" s="19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ht="12.75">
      <c r="A21" s="6" t="s">
        <v>17</v>
      </c>
      <c r="B21" s="20"/>
      <c r="C21" s="20"/>
      <c r="D21" s="20"/>
      <c r="E21" s="20"/>
      <c r="G21" s="5" t="s">
        <v>18</v>
      </c>
      <c r="H21" s="3"/>
      <c r="I21" s="19"/>
      <c r="J21" s="19"/>
      <c r="K21" s="19"/>
      <c r="L21" s="19"/>
      <c r="M21" s="19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ht="12.75">
      <c r="A22" s="3" t="s">
        <v>19</v>
      </c>
      <c r="B22" s="3">
        <v>99</v>
      </c>
      <c r="C22" s="3">
        <v>96</v>
      </c>
      <c r="D22" s="3">
        <v>95</v>
      </c>
      <c r="E22" s="3">
        <v>98</v>
      </c>
      <c r="F22" s="3">
        <v>0</v>
      </c>
      <c r="G22" s="5">
        <f>AVERAGE(A22:E22)</f>
        <v>97</v>
      </c>
      <c r="H22" s="3" t="s">
        <v>20</v>
      </c>
      <c r="I22" s="19"/>
      <c r="J22" s="19"/>
      <c r="K22" s="19"/>
      <c r="L22" s="19"/>
      <c r="M22" s="19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ht="12.75">
      <c r="A23" s="3" t="s">
        <v>21</v>
      </c>
      <c r="B23" s="3">
        <v>96</v>
      </c>
      <c r="C23" s="3">
        <v>93</v>
      </c>
      <c r="D23" s="3">
        <v>97</v>
      </c>
      <c r="E23" s="3">
        <v>97</v>
      </c>
      <c r="F23" s="3">
        <v>0</v>
      </c>
      <c r="G23" s="5">
        <f aca="true" t="shared" si="2" ref="G23:G25">AVERAGE(A23:E23)</f>
        <v>95.75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ht="12.75">
      <c r="A24" s="3" t="s">
        <v>22</v>
      </c>
      <c r="B24" s="3">
        <v>97</v>
      </c>
      <c r="C24" s="3">
        <v>95</v>
      </c>
      <c r="D24" s="3">
        <v>98</v>
      </c>
      <c r="E24" s="3">
        <v>97</v>
      </c>
      <c r="F24" s="3">
        <v>0</v>
      </c>
      <c r="G24" s="5">
        <f t="shared" si="2"/>
        <v>96.75</v>
      </c>
      <c r="H24" s="3" t="s">
        <v>23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ht="12.75">
      <c r="A25" s="3" t="s">
        <v>24</v>
      </c>
      <c r="B25" s="3">
        <v>97</v>
      </c>
      <c r="C25" s="3">
        <v>99</v>
      </c>
      <c r="D25" s="3">
        <v>94</v>
      </c>
      <c r="E25" s="3">
        <v>96</v>
      </c>
      <c r="F25" s="3">
        <v>0</v>
      </c>
      <c r="G25" s="5">
        <f t="shared" si="2"/>
        <v>96.5</v>
      </c>
      <c r="H25" s="3"/>
      <c r="I25" s="21" t="s">
        <v>25</v>
      </c>
      <c r="J25" s="21"/>
      <c r="K25" s="21"/>
      <c r="L25" s="21"/>
      <c r="M25" s="21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ht="12.75">
      <c r="A26" s="9" t="s">
        <v>7</v>
      </c>
      <c r="B26" s="10">
        <f>SUM(B22:B25)</f>
        <v>389</v>
      </c>
      <c r="C26" s="10">
        <f>SUM(C22:C25)</f>
        <v>383</v>
      </c>
      <c r="D26" s="10">
        <f>SUM(D22:D25)</f>
        <v>384</v>
      </c>
      <c r="E26" s="10">
        <f>SUM(E22:E25)</f>
        <v>388</v>
      </c>
      <c r="F26" s="10">
        <f>SUM(F22:F25)</f>
        <v>0</v>
      </c>
      <c r="G26" s="11">
        <f>AVERAGE(B26:E26)</f>
        <v>386</v>
      </c>
      <c r="H26" s="3"/>
      <c r="I26" s="6" t="str">
        <f>A4</f>
        <v>Abingdon B</v>
      </c>
      <c r="J26" s="6"/>
      <c r="K26" s="6"/>
      <c r="L26" s="6"/>
      <c r="M26" s="6"/>
      <c r="N26" s="22">
        <v>0</v>
      </c>
      <c r="O26" s="3"/>
      <c r="P26" s="3"/>
      <c r="Q26" s="3"/>
      <c r="R26" s="3"/>
      <c r="S26" s="3"/>
      <c r="T26" s="3"/>
      <c r="U26" s="3"/>
      <c r="V26" s="3"/>
      <c r="W26" s="3"/>
    </row>
    <row r="27" spans="1:23" ht="12.75">
      <c r="A27" s="9" t="s">
        <v>8</v>
      </c>
      <c r="B27" s="12">
        <f>IF(B26=0,0,B26+$N28)</f>
        <v>389</v>
      </c>
      <c r="C27" s="12">
        <f>IF(C26=0,0,C26+$N28)</f>
        <v>383</v>
      </c>
      <c r="D27" s="12">
        <f>IF(D26=0,0,D26+$N28)</f>
        <v>384</v>
      </c>
      <c r="E27" s="12">
        <f>IF(E26=0,0,E26+$N28)</f>
        <v>388</v>
      </c>
      <c r="F27" s="12">
        <f>IF(F26=0,0,F26+$N28)</f>
        <v>0</v>
      </c>
      <c r="G27" s="11">
        <f>AVERAGE(B27:E27)</f>
        <v>386</v>
      </c>
      <c r="H27" s="3"/>
      <c r="I27" s="6" t="str">
        <f>A12</f>
        <v>Abingdon C</v>
      </c>
      <c r="J27" s="6"/>
      <c r="K27" s="6"/>
      <c r="L27" s="6"/>
      <c r="M27" s="6"/>
      <c r="N27" s="22">
        <v>0</v>
      </c>
      <c r="O27" s="3"/>
      <c r="P27" s="3"/>
      <c r="Q27" s="3"/>
      <c r="R27" s="3"/>
      <c r="S27" s="3"/>
      <c r="T27" s="3"/>
      <c r="U27" s="3"/>
      <c r="V27" s="3"/>
      <c r="W27" s="3"/>
    </row>
    <row r="28" spans="1:23" ht="12.75">
      <c r="A28" s="13"/>
      <c r="B28" s="12"/>
      <c r="C28" s="12"/>
      <c r="D28" s="12"/>
      <c r="E28" s="9" t="s">
        <v>8</v>
      </c>
      <c r="F28" s="14">
        <f>SUM(B27:F27)</f>
        <v>1544</v>
      </c>
      <c r="G28" s="15"/>
      <c r="H28" s="3"/>
      <c r="I28" s="6" t="str">
        <f>A21</f>
        <v>Dauntseys D</v>
      </c>
      <c r="J28" s="6"/>
      <c r="K28" s="6"/>
      <c r="L28" s="6"/>
      <c r="M28" s="6"/>
      <c r="N28" s="22">
        <v>0</v>
      </c>
      <c r="O28" s="3"/>
      <c r="P28" s="3"/>
      <c r="Q28" s="3"/>
      <c r="R28" s="3"/>
      <c r="S28" s="3"/>
      <c r="T28" s="3"/>
      <c r="U28" s="3"/>
      <c r="V28" s="3"/>
      <c r="W28" s="3"/>
    </row>
    <row r="29" spans="1:23" ht="12.75">
      <c r="A29" s="6" t="s">
        <v>26</v>
      </c>
      <c r="B29" s="16"/>
      <c r="C29" s="16"/>
      <c r="D29" s="16"/>
      <c r="E29" s="16"/>
      <c r="F29" s="16"/>
      <c r="G29" s="5" t="s">
        <v>18</v>
      </c>
      <c r="H29" s="3"/>
      <c r="I29" s="6" t="str">
        <f>A29</f>
        <v>Greshams F</v>
      </c>
      <c r="J29" s="6"/>
      <c r="K29" s="6"/>
      <c r="L29" s="6"/>
      <c r="M29" s="6"/>
      <c r="N29" s="22">
        <v>0</v>
      </c>
      <c r="O29" s="3"/>
      <c r="P29" s="3"/>
      <c r="Q29" s="3"/>
      <c r="R29" s="3"/>
      <c r="S29" s="3"/>
      <c r="T29" s="3"/>
      <c r="U29" s="3"/>
      <c r="V29" s="3"/>
      <c r="W29" s="3"/>
    </row>
    <row r="30" spans="1:23" ht="12.75">
      <c r="A30" s="3" t="s">
        <v>27</v>
      </c>
      <c r="B30" s="3">
        <v>100</v>
      </c>
      <c r="C30" s="3">
        <v>98</v>
      </c>
      <c r="D30" s="3">
        <v>98</v>
      </c>
      <c r="E30" s="3">
        <v>99</v>
      </c>
      <c r="F30" s="3">
        <v>0</v>
      </c>
      <c r="G30" s="5">
        <f aca="true" t="shared" si="3" ref="G30:G35">AVERAGE(B30:E30)</f>
        <v>98.75</v>
      </c>
      <c r="H30" s="3"/>
      <c r="I30" s="23" t="str">
        <f>A37</f>
        <v>Greshams G</v>
      </c>
      <c r="J30" s="23"/>
      <c r="K30" s="23"/>
      <c r="L30" s="23"/>
      <c r="M30" s="23"/>
      <c r="N30" s="22">
        <v>0</v>
      </c>
      <c r="O30" s="3"/>
      <c r="P30" s="3"/>
      <c r="Q30" s="3"/>
      <c r="R30" s="3"/>
      <c r="S30" s="3"/>
      <c r="T30" s="3"/>
      <c r="U30" s="3"/>
      <c r="V30" s="3"/>
      <c r="W30" s="3"/>
    </row>
    <row r="31" spans="1:23" ht="12.75">
      <c r="A31" s="3" t="s">
        <v>28</v>
      </c>
      <c r="B31" s="3">
        <v>100</v>
      </c>
      <c r="C31" s="3">
        <v>99</v>
      </c>
      <c r="D31" s="3">
        <v>98</v>
      </c>
      <c r="E31" s="3">
        <v>98</v>
      </c>
      <c r="F31" s="3">
        <v>0</v>
      </c>
      <c r="G31" s="5">
        <f t="shared" si="3"/>
        <v>98.75</v>
      </c>
      <c r="H31" s="3"/>
      <c r="I31" s="23" t="str">
        <f>A45</f>
        <v>The Perse D</v>
      </c>
      <c r="J31" s="23"/>
      <c r="K31" s="23"/>
      <c r="L31" s="23"/>
      <c r="M31" s="23"/>
      <c r="N31" s="22">
        <v>0</v>
      </c>
      <c r="O31" s="3"/>
      <c r="P31" s="3"/>
      <c r="Q31" s="3"/>
      <c r="R31" s="3"/>
      <c r="S31" s="3"/>
      <c r="T31" s="3"/>
      <c r="U31" s="3"/>
      <c r="V31" s="3"/>
      <c r="W31" s="3"/>
    </row>
    <row r="32" spans="1:23" ht="12.75">
      <c r="A32" s="3" t="s">
        <v>29</v>
      </c>
      <c r="B32" s="3">
        <v>99</v>
      </c>
      <c r="C32" s="3">
        <v>97</v>
      </c>
      <c r="D32" s="3">
        <v>99</v>
      </c>
      <c r="E32" s="3">
        <v>99</v>
      </c>
      <c r="F32" s="3">
        <v>0</v>
      </c>
      <c r="G32" s="5">
        <f t="shared" si="3"/>
        <v>98.5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12.75">
      <c r="A33" s="3" t="s">
        <v>30</v>
      </c>
      <c r="B33" s="3">
        <v>99</v>
      </c>
      <c r="C33" s="3">
        <v>99</v>
      </c>
      <c r="D33" s="3">
        <v>99</v>
      </c>
      <c r="E33" s="3">
        <v>97</v>
      </c>
      <c r="F33" s="3">
        <v>0</v>
      </c>
      <c r="G33" s="5">
        <f t="shared" si="3"/>
        <v>98.5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12.75">
      <c r="A34" s="9" t="s">
        <v>7</v>
      </c>
      <c r="B34" s="10">
        <f>SUM(B30:B33)</f>
        <v>398</v>
      </c>
      <c r="C34" s="10">
        <f>SUM(C30:C33)</f>
        <v>393</v>
      </c>
      <c r="D34" s="10">
        <f>SUM(D30:D33)</f>
        <v>394</v>
      </c>
      <c r="E34" s="10">
        <f>SUM(E30:E33)</f>
        <v>393</v>
      </c>
      <c r="F34" s="10">
        <f>SUM(F30:F33)</f>
        <v>0</v>
      </c>
      <c r="G34" s="11">
        <f t="shared" si="3"/>
        <v>394.5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12.75">
      <c r="A35" s="9" t="s">
        <v>8</v>
      </c>
      <c r="B35" s="12">
        <f>IF(B34=0,0,B34+$N29)</f>
        <v>398</v>
      </c>
      <c r="C35" s="12">
        <f>IF(C34=0,0,C34+$N29)</f>
        <v>393</v>
      </c>
      <c r="D35" s="12">
        <f>IF(D34=0,0,D34+$N29)</f>
        <v>394</v>
      </c>
      <c r="E35" s="12">
        <f>IF(E34=0,0,E34+$N29)</f>
        <v>393</v>
      </c>
      <c r="F35" s="12">
        <f>IF(F34=0,0,F34+$N29)</f>
        <v>0</v>
      </c>
      <c r="G35" s="11">
        <f t="shared" si="3"/>
        <v>394.5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12.75">
      <c r="A36" s="13"/>
      <c r="B36" s="12"/>
      <c r="C36" s="12"/>
      <c r="D36" s="12"/>
      <c r="E36" s="9" t="s">
        <v>8</v>
      </c>
      <c r="F36" s="14">
        <f>SUM(B35:F35)</f>
        <v>1578</v>
      </c>
      <c r="G36" s="15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ht="12.75">
      <c r="A37" s="6" t="s">
        <v>31</v>
      </c>
      <c r="B37" s="16"/>
      <c r="C37" s="16"/>
      <c r="D37" s="16"/>
      <c r="E37" s="16"/>
      <c r="F37" s="16"/>
      <c r="G37" s="5" t="s">
        <v>18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ht="12.75">
      <c r="A38" s="3" t="s">
        <v>32</v>
      </c>
      <c r="B38" s="3">
        <v>99</v>
      </c>
      <c r="C38" s="3">
        <v>100</v>
      </c>
      <c r="D38" s="3">
        <v>97</v>
      </c>
      <c r="E38" s="3">
        <v>99</v>
      </c>
      <c r="F38" s="3">
        <v>0</v>
      </c>
      <c r="G38" s="5">
        <f aca="true" t="shared" si="4" ref="G38:G43">AVERAGE(B38:E38)</f>
        <v>98.75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2.75">
      <c r="A39" s="3" t="s">
        <v>33</v>
      </c>
      <c r="B39" s="3">
        <v>99</v>
      </c>
      <c r="C39" s="3">
        <v>96</v>
      </c>
      <c r="D39" s="3">
        <v>100</v>
      </c>
      <c r="E39" s="3">
        <v>99</v>
      </c>
      <c r="F39" s="3">
        <v>0</v>
      </c>
      <c r="G39" s="5">
        <f t="shared" si="4"/>
        <v>98.5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2.75">
      <c r="A40" s="3" t="s">
        <v>34</v>
      </c>
      <c r="B40" s="3">
        <v>100</v>
      </c>
      <c r="C40" s="3">
        <v>97</v>
      </c>
      <c r="D40" s="3">
        <v>98</v>
      </c>
      <c r="E40" s="3">
        <v>98</v>
      </c>
      <c r="F40" s="3">
        <v>0</v>
      </c>
      <c r="G40" s="5">
        <f t="shared" si="4"/>
        <v>98.25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2.75">
      <c r="A41" s="3" t="s">
        <v>35</v>
      </c>
      <c r="B41" s="3">
        <v>95</v>
      </c>
      <c r="C41" s="3">
        <v>95</v>
      </c>
      <c r="D41" s="3">
        <v>96</v>
      </c>
      <c r="E41" s="3">
        <v>95</v>
      </c>
      <c r="F41" s="3">
        <v>0</v>
      </c>
      <c r="G41" s="5">
        <f t="shared" si="4"/>
        <v>95.25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12.75">
      <c r="A42" s="9" t="s">
        <v>7</v>
      </c>
      <c r="B42" s="10">
        <f>SUM(B38:B41)</f>
        <v>393</v>
      </c>
      <c r="C42" s="10">
        <f>SUM(C38:C41)</f>
        <v>388</v>
      </c>
      <c r="D42" s="10">
        <f>SUM(D38:D41)</f>
        <v>391</v>
      </c>
      <c r="E42" s="10">
        <f>SUM(E38:E41)</f>
        <v>391</v>
      </c>
      <c r="F42" s="10">
        <f>SUM(F38:F41)</f>
        <v>0</v>
      </c>
      <c r="G42" s="11">
        <f t="shared" si="4"/>
        <v>390.75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12.75">
      <c r="A43" s="9" t="s">
        <v>8</v>
      </c>
      <c r="B43" s="12">
        <f>IF(B42=0,0,B42+$N30)</f>
        <v>393</v>
      </c>
      <c r="C43" s="12">
        <f>IF(C42=0,0,C42+$N30)</f>
        <v>388</v>
      </c>
      <c r="D43" s="12">
        <f>IF(D42=0,0,D42+$N30)</f>
        <v>391</v>
      </c>
      <c r="E43" s="12">
        <f>IF(E42=0,0,E42+$N30)</f>
        <v>391</v>
      </c>
      <c r="F43" s="12">
        <f>IF(F42=0,0,F42+$N30)</f>
        <v>0</v>
      </c>
      <c r="G43" s="11">
        <f t="shared" si="4"/>
        <v>390.75</v>
      </c>
      <c r="H43" s="3"/>
      <c r="I43" s="21" t="s">
        <v>36</v>
      </c>
      <c r="J43" s="21"/>
      <c r="K43" s="21"/>
      <c r="L43" s="21"/>
      <c r="M43" s="21"/>
      <c r="N43" s="21"/>
      <c r="O43" s="21"/>
      <c r="P43" s="21"/>
      <c r="Q43" s="21"/>
      <c r="R43" s="21"/>
      <c r="S43" s="4" t="s">
        <v>7</v>
      </c>
      <c r="T43" s="4" t="s">
        <v>37</v>
      </c>
      <c r="U43" s="3"/>
      <c r="V43" s="3"/>
      <c r="W43" s="3"/>
    </row>
    <row r="44" spans="1:23" ht="12.75">
      <c r="A44" s="13"/>
      <c r="B44" s="12"/>
      <c r="C44" s="12"/>
      <c r="D44" s="12"/>
      <c r="E44" s="9" t="s">
        <v>8</v>
      </c>
      <c r="F44" s="14">
        <f>SUM(B43:F43)</f>
        <v>1563</v>
      </c>
      <c r="G44" s="15"/>
      <c r="H44" s="3"/>
      <c r="I44" s="6" t="str">
        <f>A4</f>
        <v>Abingdon B</v>
      </c>
      <c r="J44" s="6">
        <f aca="true" t="shared" si="5" ref="J44:M44">B10</f>
        <v>399</v>
      </c>
      <c r="K44" s="6">
        <f t="shared" si="5"/>
        <v>399</v>
      </c>
      <c r="L44" s="6">
        <f t="shared" si="5"/>
        <v>390</v>
      </c>
      <c r="M44" s="6">
        <f t="shared" si="5"/>
        <v>393</v>
      </c>
      <c r="N44" s="4">
        <f>IF(J44=0,0,RANK(J44,J44:J49,1))</f>
        <v>6</v>
      </c>
      <c r="O44" s="4">
        <f aca="true" t="shared" si="6" ref="O44:Q44">IF(K44=0,0,RANK(K44,K44:K49,1))</f>
        <v>6</v>
      </c>
      <c r="P44" s="4">
        <f t="shared" si="6"/>
        <v>3</v>
      </c>
      <c r="Q44" s="4">
        <f t="shared" si="6"/>
        <v>5</v>
      </c>
      <c r="R44" s="4">
        <f>IF(U44=0,0,RANK(U44,U44:U49,1))</f>
        <v>0</v>
      </c>
      <c r="S44" s="4">
        <f aca="true" t="shared" si="7" ref="S44:S49">(SUM(N44:R44))</f>
        <v>20</v>
      </c>
      <c r="T44" s="4">
        <f>RANK(S44,S44:S49)</f>
        <v>1</v>
      </c>
      <c r="U44" s="3"/>
      <c r="V44" s="3"/>
      <c r="W44" s="3"/>
    </row>
    <row r="45" spans="1:23" ht="12.75">
      <c r="A45" s="6" t="s">
        <v>38</v>
      </c>
      <c r="B45" s="16"/>
      <c r="C45" s="16"/>
      <c r="D45" s="16"/>
      <c r="E45" s="16"/>
      <c r="F45" s="16"/>
      <c r="G45" s="5" t="s">
        <v>18</v>
      </c>
      <c r="H45" s="3"/>
      <c r="I45" s="6" t="str">
        <f>A12</f>
        <v>Abingdon C</v>
      </c>
      <c r="J45" s="6">
        <f>B19</f>
        <v>383</v>
      </c>
      <c r="K45" s="6">
        <f aca="true" t="shared" si="8" ref="K45:M45">C19</f>
        <v>379</v>
      </c>
      <c r="L45" s="6">
        <f t="shared" si="8"/>
        <v>381</v>
      </c>
      <c r="M45" s="6">
        <f t="shared" si="8"/>
        <v>372</v>
      </c>
      <c r="N45" s="4">
        <f>IF(J45=0,0,RANK(J45,J44:J49,1))</f>
        <v>1</v>
      </c>
      <c r="O45" s="4">
        <f aca="true" t="shared" si="9" ref="O45:Q45">IF(K45=0,0,RANK(K45,K44:K49,1))</f>
        <v>1</v>
      </c>
      <c r="P45" s="4">
        <f t="shared" si="9"/>
        <v>1</v>
      </c>
      <c r="Q45" s="4">
        <f t="shared" si="9"/>
        <v>1</v>
      </c>
      <c r="R45" s="4">
        <f>#N/A</f>
        <v>0</v>
      </c>
      <c r="S45" s="4">
        <f t="shared" si="7"/>
        <v>4</v>
      </c>
      <c r="T45" s="4">
        <f>RANK(S45,S44:S49)</f>
        <v>6</v>
      </c>
      <c r="U45" s="3"/>
      <c r="V45" s="3"/>
      <c r="W45" s="3"/>
    </row>
    <row r="46" spans="1:23" ht="12.75">
      <c r="A46" s="3" t="s">
        <v>39</v>
      </c>
      <c r="B46" s="3">
        <v>100</v>
      </c>
      <c r="C46" s="3">
        <v>100</v>
      </c>
      <c r="D46" s="3">
        <v>100</v>
      </c>
      <c r="E46" s="3">
        <v>98</v>
      </c>
      <c r="F46" s="3">
        <v>0</v>
      </c>
      <c r="G46" s="5">
        <f aca="true" t="shared" si="10" ref="G46:G51">AVERAGE(B46:E46)</f>
        <v>99.5</v>
      </c>
      <c r="H46" s="3"/>
      <c r="I46" s="6" t="str">
        <f>A21</f>
        <v>Dauntseys D</v>
      </c>
      <c r="J46" s="6">
        <f aca="true" t="shared" si="11" ref="J46:M46">B27</f>
        <v>389</v>
      </c>
      <c r="K46" s="6">
        <f t="shared" si="11"/>
        <v>383</v>
      </c>
      <c r="L46" s="6">
        <f t="shared" si="11"/>
        <v>384</v>
      </c>
      <c r="M46" s="6">
        <f t="shared" si="11"/>
        <v>388</v>
      </c>
      <c r="N46" s="4">
        <f>IF(J46=0,0,RANK(J46,J44:J49,1))</f>
        <v>2</v>
      </c>
      <c r="O46" s="4">
        <f aca="true" t="shared" si="12" ref="O46:Q46">IF(K46=0,0,RANK(K46,K44:K49,1))</f>
        <v>2</v>
      </c>
      <c r="P46" s="4">
        <f t="shared" si="12"/>
        <v>2</v>
      </c>
      <c r="Q46" s="4">
        <f t="shared" si="12"/>
        <v>3</v>
      </c>
      <c r="R46" s="4">
        <f>#N/A</f>
        <v>0</v>
      </c>
      <c r="S46" s="4">
        <f t="shared" si="7"/>
        <v>9</v>
      </c>
      <c r="T46" s="4">
        <f>RANK(S46,S44:S49)</f>
        <v>5</v>
      </c>
      <c r="U46" s="3"/>
      <c r="V46" s="3"/>
      <c r="W46" s="3"/>
    </row>
    <row r="47" spans="1:23" ht="12.75">
      <c r="A47" s="3" t="s">
        <v>40</v>
      </c>
      <c r="B47" s="3">
        <v>99</v>
      </c>
      <c r="C47" s="3">
        <v>98</v>
      </c>
      <c r="D47" s="3">
        <v>97</v>
      </c>
      <c r="E47" s="3">
        <v>99</v>
      </c>
      <c r="F47" s="3">
        <v>0</v>
      </c>
      <c r="G47" s="5">
        <f t="shared" si="10"/>
        <v>98.25</v>
      </c>
      <c r="H47" s="3"/>
      <c r="I47" s="6" t="str">
        <f>A29</f>
        <v>Greshams F</v>
      </c>
      <c r="J47" s="6">
        <f aca="true" t="shared" si="13" ref="J47:M47">B35</f>
        <v>398</v>
      </c>
      <c r="K47" s="6">
        <f t="shared" si="13"/>
        <v>393</v>
      </c>
      <c r="L47" s="6">
        <f t="shared" si="13"/>
        <v>394</v>
      </c>
      <c r="M47" s="6">
        <f t="shared" si="13"/>
        <v>393</v>
      </c>
      <c r="N47" s="4">
        <f>IF(J47=0,0,RANK(J47,J44:J49,1))</f>
        <v>5</v>
      </c>
      <c r="O47" s="4">
        <f aca="true" t="shared" si="14" ref="O47:Q47">IF(K47=0,0,RANK(K47,K44:K49,1))</f>
        <v>4</v>
      </c>
      <c r="P47" s="4">
        <f t="shared" si="14"/>
        <v>5</v>
      </c>
      <c r="Q47" s="4">
        <f t="shared" si="14"/>
        <v>5</v>
      </c>
      <c r="R47" s="4">
        <f>#N/A</f>
        <v>0</v>
      </c>
      <c r="S47" s="4">
        <f t="shared" si="7"/>
        <v>19</v>
      </c>
      <c r="T47" s="4">
        <f>RANK(S47,S44:S49)</f>
        <v>2</v>
      </c>
      <c r="U47" s="3"/>
      <c r="V47" s="3"/>
      <c r="W47" s="3"/>
    </row>
    <row r="48" spans="1:23" ht="12.75">
      <c r="A48" s="3" t="s">
        <v>41</v>
      </c>
      <c r="B48" s="3">
        <v>100</v>
      </c>
      <c r="C48" s="3">
        <v>99</v>
      </c>
      <c r="D48" s="3">
        <v>99</v>
      </c>
      <c r="E48" s="3">
        <v>99</v>
      </c>
      <c r="F48" s="3">
        <v>0</v>
      </c>
      <c r="G48" s="5">
        <f t="shared" si="10"/>
        <v>99.25</v>
      </c>
      <c r="H48" s="24"/>
      <c r="I48" s="23" t="str">
        <f>A37</f>
        <v>Greshams G</v>
      </c>
      <c r="J48" s="23">
        <f aca="true" t="shared" si="15" ref="J48:M48">B43</f>
        <v>393</v>
      </c>
      <c r="K48" s="23">
        <f t="shared" si="15"/>
        <v>388</v>
      </c>
      <c r="L48" s="23">
        <f t="shared" si="15"/>
        <v>391</v>
      </c>
      <c r="M48" s="23">
        <f t="shared" si="15"/>
        <v>391</v>
      </c>
      <c r="N48" s="4">
        <f>IF(J48=0,0,RANK(J48,J44:J49,1))</f>
        <v>3</v>
      </c>
      <c r="O48" s="4">
        <f aca="true" t="shared" si="16" ref="O48:Q48">IF(K48=0,0,RANK(K48,K44:K49,1))</f>
        <v>3</v>
      </c>
      <c r="P48" s="4">
        <f t="shared" si="16"/>
        <v>4</v>
      </c>
      <c r="Q48" s="4">
        <f t="shared" si="16"/>
        <v>4</v>
      </c>
      <c r="R48" s="4">
        <f>#N/A</f>
        <v>0</v>
      </c>
      <c r="S48" s="4">
        <f t="shared" si="7"/>
        <v>14</v>
      </c>
      <c r="T48" s="4">
        <f>RANK(S48,S44:S49)</f>
        <v>4</v>
      </c>
      <c r="U48" s="24"/>
      <c r="V48" s="24"/>
      <c r="W48" s="24"/>
    </row>
    <row r="49" spans="1:23" ht="12.75">
      <c r="A49" s="3" t="s">
        <v>42</v>
      </c>
      <c r="B49" s="3">
        <v>98</v>
      </c>
      <c r="C49" s="3">
        <v>100</v>
      </c>
      <c r="D49" s="3">
        <v>98</v>
      </c>
      <c r="E49" s="3">
        <v>91</v>
      </c>
      <c r="F49" s="3">
        <v>0</v>
      </c>
      <c r="G49" s="5">
        <f t="shared" si="10"/>
        <v>96.75</v>
      </c>
      <c r="H49" s="24" t="s">
        <v>43</v>
      </c>
      <c r="I49" s="23" t="str">
        <f>A45</f>
        <v>The Perse D</v>
      </c>
      <c r="J49" s="23">
        <f aca="true" t="shared" si="17" ref="J49:M49">B51</f>
        <v>397</v>
      </c>
      <c r="K49" s="23">
        <f t="shared" si="17"/>
        <v>397</v>
      </c>
      <c r="L49" s="23">
        <f t="shared" si="17"/>
        <v>394</v>
      </c>
      <c r="M49" s="23">
        <f t="shared" si="17"/>
        <v>387</v>
      </c>
      <c r="N49" s="4">
        <f>IF(J49=0,0,RANK(J49,J44:J49,1))</f>
        <v>4</v>
      </c>
      <c r="O49" s="4">
        <f aca="true" t="shared" si="18" ref="O49:Q49">IF(K49=0,0,RANK(K49,K44:K49,1))</f>
        <v>5</v>
      </c>
      <c r="P49" s="4">
        <f t="shared" si="18"/>
        <v>5</v>
      </c>
      <c r="Q49" s="4">
        <f t="shared" si="18"/>
        <v>2</v>
      </c>
      <c r="R49" s="4">
        <f>#N/A</f>
        <v>0</v>
      </c>
      <c r="S49" s="4">
        <f t="shared" si="7"/>
        <v>16</v>
      </c>
      <c r="T49" s="4">
        <f>RANK(S49,S44:S49)</f>
        <v>3</v>
      </c>
      <c r="U49" s="24"/>
      <c r="V49" s="24"/>
      <c r="W49" s="24"/>
    </row>
    <row r="50" spans="1:23" ht="12.75">
      <c r="A50" s="9" t="s">
        <v>7</v>
      </c>
      <c r="B50" s="10">
        <f>SUM(B46:B49)</f>
        <v>397</v>
      </c>
      <c r="C50" s="10">
        <f>SUM(C46:C49)</f>
        <v>397</v>
      </c>
      <c r="D50" s="10">
        <f>SUM(D46:D49)</f>
        <v>394</v>
      </c>
      <c r="E50" s="10">
        <f>SUM(E46:E49)</f>
        <v>387</v>
      </c>
      <c r="F50" s="10">
        <f>SUM(F46:F49)</f>
        <v>0</v>
      </c>
      <c r="G50" s="11">
        <f t="shared" si="10"/>
        <v>393.75</v>
      </c>
      <c r="H50" s="24"/>
      <c r="I50" s="23"/>
      <c r="J50" s="23"/>
      <c r="K50" s="23"/>
      <c r="L50" s="23"/>
      <c r="M50" s="23"/>
      <c r="N50" s="4"/>
      <c r="O50" s="4"/>
      <c r="P50" s="4"/>
      <c r="Q50" s="4"/>
      <c r="R50" s="4"/>
      <c r="S50" s="4"/>
      <c r="T50" s="4"/>
      <c r="U50" s="24"/>
      <c r="V50" s="24"/>
      <c r="W50" s="24"/>
    </row>
    <row r="51" spans="1:23" ht="12.75">
      <c r="A51" s="9" t="s">
        <v>8</v>
      </c>
      <c r="B51" s="12">
        <f>IF(B50=0,0,B50+$N31)</f>
        <v>397</v>
      </c>
      <c r="C51" s="12">
        <f>IF(C50=0,0,C50+$N31)</f>
        <v>397</v>
      </c>
      <c r="D51" s="12">
        <f>IF(D50=0,0,D50+$N31)</f>
        <v>394</v>
      </c>
      <c r="E51" s="12">
        <f>IF(E50=0,0,E50+$N31)</f>
        <v>387</v>
      </c>
      <c r="F51" s="12">
        <f>IF(F50=0,0,F50+$N31)</f>
        <v>0</v>
      </c>
      <c r="G51" s="11">
        <f t="shared" si="10"/>
        <v>393.75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</row>
    <row r="52" spans="1:23" ht="12.75">
      <c r="A52" s="13"/>
      <c r="B52" s="12"/>
      <c r="C52" s="12"/>
      <c r="D52" s="12"/>
      <c r="E52" s="9" t="s">
        <v>8</v>
      </c>
      <c r="F52" s="14">
        <f>SUM(B51:F51)</f>
        <v>1575</v>
      </c>
      <c r="G52" s="15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</row>
    <row r="53" spans="1:23" ht="12.75">
      <c r="A53" s="13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</row>
    <row r="54" spans="1:23" ht="12.75">
      <c r="A54" s="2" t="str">
        <f>A1</f>
        <v>BSSRA Summer League 2017  Section 2 - Division 1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4"/>
      <c r="V54" s="24"/>
      <c r="W54" s="24"/>
    </row>
    <row r="55" spans="1:23" ht="12.75">
      <c r="A55" s="24"/>
      <c r="B55" s="24"/>
      <c r="C55" s="24"/>
      <c r="D55" s="24"/>
      <c r="E55" s="24"/>
      <c r="F55" s="24"/>
      <c r="G55" s="24"/>
      <c r="H55" s="24"/>
      <c r="I55" s="3"/>
      <c r="J55" s="3"/>
      <c r="K55" s="3"/>
      <c r="L55" s="3"/>
      <c r="M55" s="3"/>
      <c r="N55" s="24"/>
      <c r="O55" s="24"/>
      <c r="P55" s="24"/>
      <c r="Q55" s="24"/>
      <c r="R55" s="24"/>
      <c r="S55" s="24"/>
      <c r="T55" s="24"/>
      <c r="U55" s="24"/>
      <c r="V55" s="24"/>
      <c r="W55" s="24"/>
    </row>
    <row r="56" spans="1:23" ht="12.75">
      <c r="A56" s="25" t="s">
        <v>44</v>
      </c>
      <c r="B56" s="26" t="s">
        <v>45</v>
      </c>
      <c r="C56" s="26"/>
      <c r="D56" s="26"/>
      <c r="E56" s="26"/>
      <c r="F56" s="27"/>
      <c r="G56" s="28" t="s">
        <v>2</v>
      </c>
      <c r="H56" s="24"/>
      <c r="I56" s="25" t="s">
        <v>46</v>
      </c>
      <c r="J56" s="29"/>
      <c r="K56" s="29"/>
      <c r="L56" s="29"/>
      <c r="M56" s="29"/>
      <c r="N56" s="26" t="s">
        <v>45</v>
      </c>
      <c r="O56" s="26"/>
      <c r="P56" s="26"/>
      <c r="Q56" s="26"/>
      <c r="R56" s="27"/>
      <c r="S56" s="28" t="s">
        <v>2</v>
      </c>
      <c r="T56" s="24"/>
      <c r="U56" s="24"/>
      <c r="V56" s="24"/>
      <c r="W56" s="24"/>
    </row>
    <row r="57" spans="1:23" ht="12.75">
      <c r="A57" s="30"/>
      <c r="B57" s="4">
        <v>1</v>
      </c>
      <c r="C57" s="4">
        <v>2</v>
      </c>
      <c r="D57" s="4">
        <v>3</v>
      </c>
      <c r="E57" s="4">
        <v>4</v>
      </c>
      <c r="F57" s="4">
        <v>5</v>
      </c>
      <c r="G57" s="31"/>
      <c r="H57" s="24"/>
      <c r="I57" s="30"/>
      <c r="J57" s="3"/>
      <c r="K57" s="3"/>
      <c r="L57" s="3"/>
      <c r="M57" s="3"/>
      <c r="N57" s="4">
        <v>1</v>
      </c>
      <c r="O57" s="4">
        <v>2</v>
      </c>
      <c r="P57" s="4">
        <v>3</v>
      </c>
      <c r="Q57" s="4">
        <v>4</v>
      </c>
      <c r="R57" s="4">
        <v>5</v>
      </c>
      <c r="S57" s="31"/>
      <c r="T57" s="24"/>
      <c r="U57" s="24"/>
      <c r="V57" s="24"/>
      <c r="W57" s="24"/>
    </row>
    <row r="58" spans="1:23" ht="17.25" customHeight="1">
      <c r="A58" s="30" t="str">
        <f>A5</f>
        <v>Hogge J</v>
      </c>
      <c r="B58" s="4">
        <f>B5</f>
        <v>100</v>
      </c>
      <c r="C58" s="4">
        <f>C5</f>
        <v>100</v>
      </c>
      <c r="D58" s="4">
        <f>D5</f>
        <v>98</v>
      </c>
      <c r="E58" s="4">
        <f>E5</f>
        <v>98</v>
      </c>
      <c r="F58" s="4">
        <f>F5</f>
        <v>0</v>
      </c>
      <c r="G58" s="32">
        <f>G5</f>
        <v>99</v>
      </c>
      <c r="H58" s="24"/>
      <c r="I58" s="30" t="s">
        <v>39</v>
      </c>
      <c r="J58" s="3"/>
      <c r="K58" s="3"/>
      <c r="L58" s="3"/>
      <c r="M58" s="3"/>
      <c r="N58" s="4">
        <v>100</v>
      </c>
      <c r="O58" s="4">
        <v>100</v>
      </c>
      <c r="P58" s="4">
        <v>100</v>
      </c>
      <c r="Q58" s="4">
        <v>98</v>
      </c>
      <c r="R58" s="4">
        <v>0</v>
      </c>
      <c r="S58" s="32">
        <v>99.5</v>
      </c>
      <c r="T58" s="24"/>
      <c r="U58" s="24"/>
      <c r="V58" s="24"/>
      <c r="W58" s="24"/>
    </row>
    <row r="59" spans="1:20" ht="17.25" customHeight="1">
      <c r="A59" s="30" t="str">
        <f>A6</f>
        <v>Waterson H</v>
      </c>
      <c r="B59" s="4">
        <f>B6</f>
        <v>100</v>
      </c>
      <c r="C59" s="4">
        <f>C6</f>
        <v>100</v>
      </c>
      <c r="D59" s="4">
        <f>D6</f>
        <v>99</v>
      </c>
      <c r="E59" s="4">
        <f>E6</f>
        <v>99</v>
      </c>
      <c r="F59" s="4">
        <f>F6</f>
        <v>0</v>
      </c>
      <c r="G59" s="32">
        <f>G6</f>
        <v>99.5</v>
      </c>
      <c r="H59" s="24"/>
      <c r="I59" s="30" t="s">
        <v>4</v>
      </c>
      <c r="J59" s="3"/>
      <c r="K59" s="3"/>
      <c r="L59" s="3"/>
      <c r="M59" s="3"/>
      <c r="N59" s="4">
        <v>100</v>
      </c>
      <c r="O59" s="4">
        <v>100</v>
      </c>
      <c r="P59" s="4">
        <v>99</v>
      </c>
      <c r="Q59" s="4">
        <v>99</v>
      </c>
      <c r="R59" s="4">
        <v>0</v>
      </c>
      <c r="S59" s="32">
        <v>99.5</v>
      </c>
      <c r="T59" s="24"/>
    </row>
    <row r="60" spans="1:23" ht="17.25" customHeight="1">
      <c r="A60" s="30" t="str">
        <f>A7</f>
        <v>Willmot S</v>
      </c>
      <c r="B60" s="4">
        <f>B7</f>
        <v>100</v>
      </c>
      <c r="C60" s="4">
        <f>C7</f>
        <v>100</v>
      </c>
      <c r="D60" s="4">
        <f>D7</f>
        <v>97</v>
      </c>
      <c r="E60" s="4">
        <f>E7</f>
        <v>96</v>
      </c>
      <c r="F60" s="4">
        <f>F7</f>
        <v>0</v>
      </c>
      <c r="G60" s="32">
        <f>G7</f>
        <v>98.25</v>
      </c>
      <c r="H60" s="24"/>
      <c r="I60" s="30" t="s">
        <v>41</v>
      </c>
      <c r="J60" s="3"/>
      <c r="K60" s="3"/>
      <c r="L60" s="3"/>
      <c r="M60" s="3"/>
      <c r="N60" s="4">
        <v>100</v>
      </c>
      <c r="O60" s="4">
        <v>99</v>
      </c>
      <c r="P60" s="4">
        <v>99</v>
      </c>
      <c r="Q60" s="4">
        <v>99</v>
      </c>
      <c r="R60" s="4">
        <v>0</v>
      </c>
      <c r="S60" s="32">
        <v>99.25</v>
      </c>
      <c r="T60" s="24"/>
      <c r="U60" s="24"/>
      <c r="V60" s="24"/>
      <c r="W60" s="24"/>
    </row>
    <row r="61" spans="1:23" ht="17.25" customHeight="1">
      <c r="A61" s="30" t="str">
        <f>A8</f>
        <v>Yang A</v>
      </c>
      <c r="B61" s="4">
        <f>B8</f>
        <v>99</v>
      </c>
      <c r="C61" s="4">
        <f>C8</f>
        <v>99</v>
      </c>
      <c r="D61" s="4">
        <f>D8</f>
        <v>96</v>
      </c>
      <c r="E61" s="4">
        <f>E8</f>
        <v>100</v>
      </c>
      <c r="F61" s="4">
        <f>F8</f>
        <v>0</v>
      </c>
      <c r="G61" s="32">
        <f>G8</f>
        <v>98.5</v>
      </c>
      <c r="H61" s="24"/>
      <c r="I61" s="30" t="s">
        <v>3</v>
      </c>
      <c r="J61" s="3"/>
      <c r="K61" s="3"/>
      <c r="L61" s="3"/>
      <c r="M61" s="3"/>
      <c r="N61" s="4">
        <v>100</v>
      </c>
      <c r="O61" s="4">
        <v>100</v>
      </c>
      <c r="P61" s="4">
        <v>98</v>
      </c>
      <c r="Q61" s="4">
        <v>98</v>
      </c>
      <c r="R61" s="4">
        <v>0</v>
      </c>
      <c r="S61" s="32">
        <v>99</v>
      </c>
      <c r="T61" s="24"/>
      <c r="U61" s="24"/>
      <c r="V61" s="24"/>
      <c r="W61" s="24"/>
    </row>
    <row r="62" spans="1:23" ht="17.25" customHeight="1">
      <c r="A62" s="30" t="str">
        <f>A13</f>
        <v>Mage J</v>
      </c>
      <c r="B62" s="4">
        <f>B13</f>
        <v>95</v>
      </c>
      <c r="C62" s="4">
        <f>C13</f>
        <v>94</v>
      </c>
      <c r="D62" s="4">
        <f>D13</f>
        <v>0</v>
      </c>
      <c r="E62" s="4">
        <f>E13</f>
        <v>0</v>
      </c>
      <c r="F62" s="4">
        <f>F13</f>
        <v>0</v>
      </c>
      <c r="G62" s="32">
        <f>G13</f>
        <v>94.5</v>
      </c>
      <c r="H62" s="24"/>
      <c r="I62" s="30" t="s">
        <v>27</v>
      </c>
      <c r="J62" s="3"/>
      <c r="K62" s="3"/>
      <c r="L62" s="3"/>
      <c r="M62" s="3"/>
      <c r="N62" s="4">
        <v>100</v>
      </c>
      <c r="O62" s="4">
        <v>98</v>
      </c>
      <c r="P62" s="4">
        <v>98</v>
      </c>
      <c r="Q62" s="4">
        <v>99</v>
      </c>
      <c r="R62" s="4">
        <v>0</v>
      </c>
      <c r="S62" s="32">
        <v>98.75</v>
      </c>
      <c r="T62" s="24"/>
      <c r="U62" s="24"/>
      <c r="V62" s="24"/>
      <c r="W62" s="24"/>
    </row>
    <row r="63" spans="1:23" ht="17.25" customHeight="1">
      <c r="A63" s="30" t="str">
        <f>A14</f>
        <v>Maclennan B</v>
      </c>
      <c r="B63" s="4">
        <f>B14</f>
        <v>99</v>
      </c>
      <c r="C63" s="4">
        <f>C14</f>
        <v>97</v>
      </c>
      <c r="D63" s="4">
        <f>D14</f>
        <v>94</v>
      </c>
      <c r="E63" s="4">
        <f>E14</f>
        <v>97</v>
      </c>
      <c r="F63" s="4">
        <f>F14</f>
        <v>0</v>
      </c>
      <c r="G63" s="32">
        <f>G14</f>
        <v>96.75</v>
      </c>
      <c r="H63" s="24"/>
      <c r="I63" s="30" t="s">
        <v>28</v>
      </c>
      <c r="J63" s="3"/>
      <c r="K63" s="3"/>
      <c r="L63" s="3"/>
      <c r="M63" s="3"/>
      <c r="N63" s="4">
        <v>100</v>
      </c>
      <c r="O63" s="4">
        <v>99</v>
      </c>
      <c r="P63" s="4">
        <v>98</v>
      </c>
      <c r="Q63" s="4">
        <v>98</v>
      </c>
      <c r="R63" s="4">
        <v>0</v>
      </c>
      <c r="S63" s="32">
        <v>98.75</v>
      </c>
      <c r="T63" s="24"/>
      <c r="U63" s="24"/>
      <c r="V63" s="24"/>
      <c r="W63" s="24"/>
    </row>
    <row r="64" spans="1:23" ht="17.25" customHeight="1">
      <c r="A64" s="30" t="str">
        <f>A15</f>
        <v>Shorrocks W</v>
      </c>
      <c r="B64" s="4">
        <f>B15</f>
        <v>96</v>
      </c>
      <c r="C64" s="4">
        <f>C15</f>
        <v>95</v>
      </c>
      <c r="D64" s="4">
        <f>D15</f>
        <v>98</v>
      </c>
      <c r="E64" s="4">
        <f>E15</f>
        <v>94</v>
      </c>
      <c r="F64" s="4">
        <f>F15</f>
        <v>0</v>
      </c>
      <c r="G64" s="32">
        <f>G15</f>
        <v>95.75</v>
      </c>
      <c r="H64" s="24"/>
      <c r="I64" s="33" t="s">
        <v>32</v>
      </c>
      <c r="J64" s="34"/>
      <c r="K64" s="34"/>
      <c r="L64" s="34"/>
      <c r="M64" s="34"/>
      <c r="N64" s="4">
        <v>99</v>
      </c>
      <c r="O64" s="4">
        <v>100</v>
      </c>
      <c r="P64" s="4">
        <v>97</v>
      </c>
      <c r="Q64" s="4">
        <v>99</v>
      </c>
      <c r="R64" s="4">
        <v>0</v>
      </c>
      <c r="S64" s="32">
        <v>98.75</v>
      </c>
      <c r="T64" s="24"/>
      <c r="U64" s="24"/>
      <c r="V64" s="24"/>
      <c r="W64" s="24"/>
    </row>
    <row r="65" spans="1:23" ht="17.25" customHeight="1">
      <c r="A65" s="30" t="str">
        <f>A16</f>
        <v>Rickman T</v>
      </c>
      <c r="B65" s="4">
        <f>B16</f>
        <v>93</v>
      </c>
      <c r="C65" s="4">
        <f>C16</f>
        <v>93</v>
      </c>
      <c r="D65" s="4">
        <f>D16</f>
        <v>96</v>
      </c>
      <c r="E65" s="4">
        <f>E16</f>
        <v>90</v>
      </c>
      <c r="F65" s="4">
        <f>F16</f>
        <v>0</v>
      </c>
      <c r="G65" s="32">
        <f>G16</f>
        <v>93</v>
      </c>
      <c r="H65" s="24"/>
      <c r="I65" s="30" t="s">
        <v>6</v>
      </c>
      <c r="J65" s="3"/>
      <c r="K65" s="3"/>
      <c r="L65" s="3"/>
      <c r="M65" s="3"/>
      <c r="N65" s="4">
        <v>99</v>
      </c>
      <c r="O65" s="4">
        <v>99</v>
      </c>
      <c r="P65" s="4">
        <v>96</v>
      </c>
      <c r="Q65" s="4">
        <v>100</v>
      </c>
      <c r="R65" s="4">
        <v>0</v>
      </c>
      <c r="S65" s="32">
        <v>98.5</v>
      </c>
      <c r="T65" s="24"/>
      <c r="U65" s="24"/>
      <c r="V65" s="24"/>
      <c r="W65" s="24"/>
    </row>
    <row r="66" spans="1:23" ht="17.25" customHeight="1">
      <c r="A66" s="3" t="s">
        <v>16</v>
      </c>
      <c r="B66" s="3"/>
      <c r="C66" s="3"/>
      <c r="D66" s="4">
        <v>93</v>
      </c>
      <c r="E66" s="4">
        <v>91</v>
      </c>
      <c r="F66" s="3"/>
      <c r="G66" s="5">
        <f aca="true" t="shared" si="19" ref="G66">AVERAGE(B66:E66)</f>
        <v>92</v>
      </c>
      <c r="H66" s="24"/>
      <c r="I66" s="30" t="s">
        <v>29</v>
      </c>
      <c r="J66" s="3"/>
      <c r="K66" s="3"/>
      <c r="L66" s="3"/>
      <c r="M66" s="3"/>
      <c r="N66" s="4">
        <v>99</v>
      </c>
      <c r="O66" s="4">
        <v>97</v>
      </c>
      <c r="P66" s="4">
        <v>99</v>
      </c>
      <c r="Q66" s="4">
        <v>99</v>
      </c>
      <c r="R66" s="4">
        <v>0</v>
      </c>
      <c r="S66" s="32">
        <v>98.5</v>
      </c>
      <c r="T66" s="24"/>
      <c r="U66" s="24"/>
      <c r="V66" s="24"/>
      <c r="W66" s="24"/>
    </row>
    <row r="67" spans="1:23" ht="17.25" customHeight="1">
      <c r="A67" s="30" t="str">
        <f aca="true" t="shared" si="20" ref="A67:G70">A22</f>
        <v>Drew G</v>
      </c>
      <c r="B67" s="4">
        <f t="shared" si="20"/>
        <v>99</v>
      </c>
      <c r="C67" s="4">
        <f t="shared" si="20"/>
        <v>96</v>
      </c>
      <c r="D67" s="4">
        <f t="shared" si="20"/>
        <v>95</v>
      </c>
      <c r="E67" s="4">
        <f t="shared" si="20"/>
        <v>98</v>
      </c>
      <c r="F67" s="4">
        <f t="shared" si="20"/>
        <v>0</v>
      </c>
      <c r="G67" s="32">
        <f>G22</f>
        <v>97</v>
      </c>
      <c r="H67" s="24"/>
      <c r="I67" s="30" t="s">
        <v>30</v>
      </c>
      <c r="J67" s="3"/>
      <c r="K67" s="3"/>
      <c r="L67" s="3"/>
      <c r="M67" s="3"/>
      <c r="N67" s="4">
        <v>99</v>
      </c>
      <c r="O67" s="4">
        <v>99</v>
      </c>
      <c r="P67" s="4">
        <v>99</v>
      </c>
      <c r="Q67" s="4">
        <v>97</v>
      </c>
      <c r="R67" s="4">
        <v>0</v>
      </c>
      <c r="S67" s="32">
        <v>98.5</v>
      </c>
      <c r="T67" s="24"/>
      <c r="U67" s="24"/>
      <c r="V67" s="24"/>
      <c r="W67" s="24"/>
    </row>
    <row r="68" spans="1:23" ht="17.25" customHeight="1">
      <c r="A68" s="30" t="str">
        <f t="shared" si="20"/>
        <v>Prance S</v>
      </c>
      <c r="B68" s="4">
        <f t="shared" si="20"/>
        <v>96</v>
      </c>
      <c r="C68" s="4">
        <f t="shared" si="20"/>
        <v>93</v>
      </c>
      <c r="D68" s="4">
        <f t="shared" si="20"/>
        <v>97</v>
      </c>
      <c r="E68" s="4">
        <f t="shared" si="20"/>
        <v>97</v>
      </c>
      <c r="F68" s="4">
        <f t="shared" si="20"/>
        <v>0</v>
      </c>
      <c r="G68" s="32">
        <f t="shared" si="20"/>
        <v>95.75</v>
      </c>
      <c r="H68" s="24"/>
      <c r="I68" s="30" t="s">
        <v>33</v>
      </c>
      <c r="J68" s="3"/>
      <c r="K68" s="3"/>
      <c r="L68" s="3"/>
      <c r="M68" s="3"/>
      <c r="N68" s="4">
        <v>99</v>
      </c>
      <c r="O68" s="4">
        <v>96</v>
      </c>
      <c r="P68" s="4">
        <v>100</v>
      </c>
      <c r="Q68" s="4">
        <v>99</v>
      </c>
      <c r="R68" s="4">
        <v>0</v>
      </c>
      <c r="S68" s="32">
        <v>98.5</v>
      </c>
      <c r="T68" s="24"/>
      <c r="U68" s="24"/>
      <c r="V68" s="24"/>
      <c r="W68" s="24"/>
    </row>
    <row r="69" spans="1:23" ht="17.25" customHeight="1">
      <c r="A69" s="30" t="str">
        <f t="shared" si="20"/>
        <v>Jackson E</v>
      </c>
      <c r="B69" s="4">
        <f t="shared" si="20"/>
        <v>97</v>
      </c>
      <c r="C69" s="4">
        <f t="shared" si="20"/>
        <v>95</v>
      </c>
      <c r="D69" s="4">
        <f t="shared" si="20"/>
        <v>98</v>
      </c>
      <c r="E69" s="4">
        <f t="shared" si="20"/>
        <v>97</v>
      </c>
      <c r="F69" s="4">
        <f t="shared" si="20"/>
        <v>0</v>
      </c>
      <c r="G69" s="32">
        <f t="shared" si="20"/>
        <v>96.75</v>
      </c>
      <c r="H69" s="24"/>
      <c r="I69" s="30" t="s">
        <v>5</v>
      </c>
      <c r="J69" s="3"/>
      <c r="K69" s="3"/>
      <c r="L69" s="3"/>
      <c r="M69" s="3"/>
      <c r="N69" s="4">
        <v>100</v>
      </c>
      <c r="O69" s="4">
        <v>100</v>
      </c>
      <c r="P69" s="4">
        <v>97</v>
      </c>
      <c r="Q69" s="4">
        <v>96</v>
      </c>
      <c r="R69" s="4">
        <v>0</v>
      </c>
      <c r="S69" s="32">
        <v>98.25</v>
      </c>
      <c r="T69" s="24"/>
      <c r="U69" s="24"/>
      <c r="V69" s="24"/>
      <c r="W69" s="24"/>
    </row>
    <row r="70" spans="1:23" ht="17.25" customHeight="1">
      <c r="A70" s="30" t="str">
        <f t="shared" si="20"/>
        <v>McBride H</v>
      </c>
      <c r="B70" s="4">
        <f t="shared" si="20"/>
        <v>97</v>
      </c>
      <c r="C70" s="4">
        <f t="shared" si="20"/>
        <v>99</v>
      </c>
      <c r="D70" s="4">
        <f t="shared" si="20"/>
        <v>94</v>
      </c>
      <c r="E70" s="4">
        <f t="shared" si="20"/>
        <v>96</v>
      </c>
      <c r="F70" s="4">
        <f t="shared" si="20"/>
        <v>0</v>
      </c>
      <c r="G70" s="32">
        <f t="shared" si="20"/>
        <v>96.5</v>
      </c>
      <c r="H70" s="24"/>
      <c r="I70" s="30" t="s">
        <v>34</v>
      </c>
      <c r="J70" s="3"/>
      <c r="K70" s="3"/>
      <c r="L70" s="3"/>
      <c r="M70" s="3"/>
      <c r="N70" s="4">
        <v>100</v>
      </c>
      <c r="O70" s="4">
        <v>97</v>
      </c>
      <c r="P70" s="4">
        <v>98</v>
      </c>
      <c r="Q70" s="4">
        <v>98</v>
      </c>
      <c r="R70" s="4">
        <v>0</v>
      </c>
      <c r="S70" s="32">
        <v>98.25</v>
      </c>
      <c r="T70" s="24"/>
      <c r="U70" s="24"/>
      <c r="V70" s="24"/>
      <c r="W70" s="24"/>
    </row>
    <row r="71" spans="1:23" ht="17.25" customHeight="1">
      <c r="A71" s="30" t="str">
        <f aca="true" t="shared" si="21" ref="A71:G74">A30</f>
        <v>Danziger B</v>
      </c>
      <c r="B71" s="4">
        <f t="shared" si="21"/>
        <v>100</v>
      </c>
      <c r="C71" s="4">
        <f t="shared" si="21"/>
        <v>98</v>
      </c>
      <c r="D71" s="4">
        <f t="shared" si="21"/>
        <v>98</v>
      </c>
      <c r="E71" s="4">
        <f t="shared" si="21"/>
        <v>99</v>
      </c>
      <c r="F71" s="4">
        <f t="shared" si="21"/>
        <v>0</v>
      </c>
      <c r="G71" s="32">
        <f t="shared" si="21"/>
        <v>98.75</v>
      </c>
      <c r="H71" s="24"/>
      <c r="I71" s="30" t="s">
        <v>40</v>
      </c>
      <c r="J71" s="3"/>
      <c r="K71" s="3"/>
      <c r="L71" s="3"/>
      <c r="M71" s="3"/>
      <c r="N71" s="4">
        <v>99</v>
      </c>
      <c r="O71" s="4">
        <v>98</v>
      </c>
      <c r="P71" s="4">
        <v>97</v>
      </c>
      <c r="Q71" s="4">
        <v>99</v>
      </c>
      <c r="R71" s="4">
        <v>0</v>
      </c>
      <c r="S71" s="32">
        <v>98.25</v>
      </c>
      <c r="T71" s="24"/>
      <c r="U71" s="24"/>
      <c r="V71" s="24"/>
      <c r="W71" s="24"/>
    </row>
    <row r="72" spans="1:23" ht="17.25" customHeight="1">
      <c r="A72" s="30" t="str">
        <f t="shared" si="21"/>
        <v>Cubitt W</v>
      </c>
      <c r="B72" s="4">
        <f t="shared" si="21"/>
        <v>100</v>
      </c>
      <c r="C72" s="4">
        <f t="shared" si="21"/>
        <v>99</v>
      </c>
      <c r="D72" s="4">
        <f t="shared" si="21"/>
        <v>98</v>
      </c>
      <c r="E72" s="4">
        <f t="shared" si="21"/>
        <v>98</v>
      </c>
      <c r="F72" s="4">
        <f t="shared" si="21"/>
        <v>0</v>
      </c>
      <c r="G72" s="32">
        <f t="shared" si="21"/>
        <v>98.75</v>
      </c>
      <c r="H72" s="24"/>
      <c r="I72" s="30" t="s">
        <v>19</v>
      </c>
      <c r="J72" s="3"/>
      <c r="K72" s="3"/>
      <c r="L72" s="3"/>
      <c r="M72" s="3"/>
      <c r="N72" s="4">
        <v>99</v>
      </c>
      <c r="O72" s="4">
        <v>96</v>
      </c>
      <c r="P72" s="4">
        <v>95</v>
      </c>
      <c r="Q72" s="4">
        <v>98</v>
      </c>
      <c r="R72" s="4">
        <v>0</v>
      </c>
      <c r="S72" s="32">
        <v>97</v>
      </c>
      <c r="T72" s="24"/>
      <c r="U72" s="24"/>
      <c r="V72" s="24"/>
      <c r="W72" s="24"/>
    </row>
    <row r="73" spans="1:23" ht="17.25" customHeight="1">
      <c r="A73" s="30" t="str">
        <f t="shared" si="21"/>
        <v>Cubitt T</v>
      </c>
      <c r="B73" s="4">
        <f t="shared" si="21"/>
        <v>99</v>
      </c>
      <c r="C73" s="4">
        <f t="shared" si="21"/>
        <v>97</v>
      </c>
      <c r="D73" s="4">
        <f t="shared" si="21"/>
        <v>99</v>
      </c>
      <c r="E73" s="4">
        <f t="shared" si="21"/>
        <v>99</v>
      </c>
      <c r="F73" s="4">
        <f t="shared" si="21"/>
        <v>0</v>
      </c>
      <c r="G73" s="32">
        <f t="shared" si="21"/>
        <v>98.5</v>
      </c>
      <c r="H73" s="24"/>
      <c r="I73" s="30" t="s">
        <v>12</v>
      </c>
      <c r="J73" s="3"/>
      <c r="K73" s="3"/>
      <c r="L73" s="3"/>
      <c r="M73" s="3"/>
      <c r="N73" s="4">
        <v>99</v>
      </c>
      <c r="O73" s="4">
        <v>97</v>
      </c>
      <c r="P73" s="4">
        <v>94</v>
      </c>
      <c r="Q73" s="4">
        <v>97</v>
      </c>
      <c r="R73" s="4">
        <v>0</v>
      </c>
      <c r="S73" s="32">
        <v>96.75</v>
      </c>
      <c r="T73" s="24"/>
      <c r="U73" s="24"/>
      <c r="V73" s="24"/>
      <c r="W73" s="24"/>
    </row>
    <row r="74" spans="1:23" ht="17.25" customHeight="1">
      <c r="A74" s="30" t="str">
        <f t="shared" si="21"/>
        <v>Ardern H</v>
      </c>
      <c r="B74" s="4">
        <f t="shared" si="21"/>
        <v>99</v>
      </c>
      <c r="C74" s="4">
        <f t="shared" si="21"/>
        <v>99</v>
      </c>
      <c r="D74" s="4">
        <f t="shared" si="21"/>
        <v>99</v>
      </c>
      <c r="E74" s="4">
        <f t="shared" si="21"/>
        <v>97</v>
      </c>
      <c r="F74" s="4">
        <f t="shared" si="21"/>
        <v>0</v>
      </c>
      <c r="G74" s="32">
        <f t="shared" si="21"/>
        <v>98.5</v>
      </c>
      <c r="H74" s="24"/>
      <c r="I74" s="30" t="s">
        <v>22</v>
      </c>
      <c r="J74" s="3"/>
      <c r="K74" s="3"/>
      <c r="L74" s="3"/>
      <c r="M74" s="3"/>
      <c r="N74" s="4">
        <v>97</v>
      </c>
      <c r="O74" s="4">
        <v>95</v>
      </c>
      <c r="P74" s="4">
        <v>98</v>
      </c>
      <c r="Q74" s="4">
        <v>97</v>
      </c>
      <c r="R74" s="4">
        <v>0</v>
      </c>
      <c r="S74" s="32">
        <v>96.75</v>
      </c>
      <c r="T74" s="24"/>
      <c r="U74" s="24"/>
      <c r="V74" s="24"/>
      <c r="W74" s="24"/>
    </row>
    <row r="75" spans="1:23" ht="17.25" customHeight="1">
      <c r="A75" s="30" t="str">
        <f aca="true" t="shared" si="22" ref="A75:G78">A38</f>
        <v>Todd A</v>
      </c>
      <c r="B75" s="4">
        <f t="shared" si="22"/>
        <v>99</v>
      </c>
      <c r="C75" s="4">
        <f t="shared" si="22"/>
        <v>100</v>
      </c>
      <c r="D75" s="4">
        <f t="shared" si="22"/>
        <v>97</v>
      </c>
      <c r="E75" s="4">
        <f t="shared" si="22"/>
        <v>99</v>
      </c>
      <c r="F75" s="4">
        <f t="shared" si="22"/>
        <v>0</v>
      </c>
      <c r="G75" s="32">
        <f t="shared" si="22"/>
        <v>98.75</v>
      </c>
      <c r="H75" s="24"/>
      <c r="I75" s="30" t="s">
        <v>42</v>
      </c>
      <c r="J75" s="3"/>
      <c r="K75" s="3"/>
      <c r="L75" s="3"/>
      <c r="M75" s="3"/>
      <c r="N75" s="4">
        <v>98</v>
      </c>
      <c r="O75" s="4">
        <v>100</v>
      </c>
      <c r="P75" s="4">
        <v>98</v>
      </c>
      <c r="Q75" s="4">
        <v>91</v>
      </c>
      <c r="R75" s="4">
        <v>0</v>
      </c>
      <c r="S75" s="32">
        <v>96.75</v>
      </c>
      <c r="T75" s="24"/>
      <c r="U75" s="24"/>
      <c r="V75" s="24"/>
      <c r="W75" s="24"/>
    </row>
    <row r="76" spans="1:23" ht="17.25" customHeight="1">
      <c r="A76" s="30" t="str">
        <f t="shared" si="22"/>
        <v>Tancred T</v>
      </c>
      <c r="B76" s="4">
        <f t="shared" si="22"/>
        <v>99</v>
      </c>
      <c r="C76" s="4">
        <f t="shared" si="22"/>
        <v>96</v>
      </c>
      <c r="D76" s="4">
        <f t="shared" si="22"/>
        <v>100</v>
      </c>
      <c r="E76" s="4">
        <f t="shared" si="22"/>
        <v>99</v>
      </c>
      <c r="F76" s="4">
        <f t="shared" si="22"/>
        <v>0</v>
      </c>
      <c r="G76" s="32">
        <f t="shared" si="22"/>
        <v>98.5</v>
      </c>
      <c r="H76" s="3"/>
      <c r="I76" s="30" t="s">
        <v>24</v>
      </c>
      <c r="J76" s="3"/>
      <c r="K76" s="3"/>
      <c r="L76" s="3"/>
      <c r="M76" s="3"/>
      <c r="N76" s="4">
        <v>97</v>
      </c>
      <c r="O76" s="4">
        <v>99</v>
      </c>
      <c r="P76" s="4">
        <v>94</v>
      </c>
      <c r="Q76" s="4">
        <v>96</v>
      </c>
      <c r="R76" s="4">
        <v>0</v>
      </c>
      <c r="S76" s="32">
        <v>96.5</v>
      </c>
      <c r="T76" s="3"/>
      <c r="U76" s="3"/>
      <c r="V76" s="3"/>
      <c r="W76" s="3"/>
    </row>
    <row r="77" spans="1:23" ht="17.25" customHeight="1">
      <c r="A77" s="30" t="str">
        <f t="shared" si="22"/>
        <v>Kapustina K</v>
      </c>
      <c r="B77" s="4">
        <f t="shared" si="22"/>
        <v>100</v>
      </c>
      <c r="C77" s="4">
        <f t="shared" si="22"/>
        <v>97</v>
      </c>
      <c r="D77" s="4">
        <f t="shared" si="22"/>
        <v>98</v>
      </c>
      <c r="E77" s="4">
        <f t="shared" si="22"/>
        <v>98</v>
      </c>
      <c r="F77" s="4">
        <f t="shared" si="22"/>
        <v>0</v>
      </c>
      <c r="G77" s="32">
        <f t="shared" si="22"/>
        <v>98.25</v>
      </c>
      <c r="H77" s="3"/>
      <c r="I77" s="30" t="s">
        <v>13</v>
      </c>
      <c r="J77" s="3"/>
      <c r="K77" s="3"/>
      <c r="L77" s="3"/>
      <c r="M77" s="3"/>
      <c r="N77" s="4">
        <v>96</v>
      </c>
      <c r="O77" s="4">
        <v>95</v>
      </c>
      <c r="P77" s="4">
        <v>98</v>
      </c>
      <c r="Q77" s="4">
        <v>94</v>
      </c>
      <c r="R77" s="4">
        <v>0</v>
      </c>
      <c r="S77" s="32">
        <v>95.75</v>
      </c>
      <c r="T77" s="3"/>
      <c r="U77" s="3"/>
      <c r="V77" s="3"/>
      <c r="W77" s="3"/>
    </row>
    <row r="78" spans="1:23" ht="17.25" customHeight="1">
      <c r="A78" s="30" t="str">
        <f t="shared" si="22"/>
        <v>Hulme</v>
      </c>
      <c r="B78" s="4">
        <f t="shared" si="22"/>
        <v>95</v>
      </c>
      <c r="C78" s="4">
        <f t="shared" si="22"/>
        <v>95</v>
      </c>
      <c r="D78" s="4">
        <f t="shared" si="22"/>
        <v>96</v>
      </c>
      <c r="E78" s="4">
        <f t="shared" si="22"/>
        <v>95</v>
      </c>
      <c r="F78" s="4">
        <f t="shared" si="22"/>
        <v>0</v>
      </c>
      <c r="G78" s="32">
        <f t="shared" si="22"/>
        <v>95.25</v>
      </c>
      <c r="H78" s="3"/>
      <c r="I78" s="30" t="s">
        <v>21</v>
      </c>
      <c r="J78" s="3"/>
      <c r="K78" s="3"/>
      <c r="L78" s="3"/>
      <c r="M78" s="3"/>
      <c r="N78" s="4">
        <v>96</v>
      </c>
      <c r="O78" s="4">
        <v>93</v>
      </c>
      <c r="P78" s="4">
        <v>97</v>
      </c>
      <c r="Q78" s="4">
        <v>97</v>
      </c>
      <c r="R78" s="4">
        <v>0</v>
      </c>
      <c r="S78" s="32">
        <v>95.75</v>
      </c>
      <c r="T78" s="3"/>
      <c r="U78" s="3"/>
      <c r="V78" s="3"/>
      <c r="W78" s="3"/>
    </row>
    <row r="79" spans="1:23" ht="17.25" customHeight="1">
      <c r="A79" s="30" t="str">
        <f aca="true" t="shared" si="23" ref="A79:G82">A46</f>
        <v>Karabasova S</v>
      </c>
      <c r="B79" s="4">
        <f t="shared" si="23"/>
        <v>100</v>
      </c>
      <c r="C79" s="4">
        <f t="shared" si="23"/>
        <v>100</v>
      </c>
      <c r="D79" s="4">
        <f t="shared" si="23"/>
        <v>100</v>
      </c>
      <c r="E79" s="4">
        <f t="shared" si="23"/>
        <v>98</v>
      </c>
      <c r="F79" s="4">
        <f t="shared" si="23"/>
        <v>0</v>
      </c>
      <c r="G79" s="32">
        <f t="shared" si="23"/>
        <v>99.5</v>
      </c>
      <c r="H79" s="3"/>
      <c r="I79" s="30" t="s">
        <v>35</v>
      </c>
      <c r="J79" s="3"/>
      <c r="K79" s="3"/>
      <c r="L79" s="3"/>
      <c r="M79" s="3"/>
      <c r="N79" s="4">
        <v>95</v>
      </c>
      <c r="O79" s="4">
        <v>95</v>
      </c>
      <c r="P79" s="4">
        <v>96</v>
      </c>
      <c r="Q79" s="4">
        <v>95</v>
      </c>
      <c r="R79" s="4">
        <v>0</v>
      </c>
      <c r="S79" s="32">
        <v>95.25</v>
      </c>
      <c r="T79" s="3"/>
      <c r="U79" s="3"/>
      <c r="V79" s="3"/>
      <c r="W79" s="3"/>
    </row>
    <row r="80" spans="1:23" ht="17.25" customHeight="1">
      <c r="A80" s="30" t="str">
        <f t="shared" si="23"/>
        <v>Balon L</v>
      </c>
      <c r="B80" s="4">
        <f t="shared" si="23"/>
        <v>99</v>
      </c>
      <c r="C80" s="4">
        <f t="shared" si="23"/>
        <v>98</v>
      </c>
      <c r="D80" s="4">
        <f t="shared" si="23"/>
        <v>97</v>
      </c>
      <c r="E80" s="4">
        <f t="shared" si="23"/>
        <v>99</v>
      </c>
      <c r="F80" s="4">
        <f t="shared" si="23"/>
        <v>0</v>
      </c>
      <c r="G80" s="32">
        <f t="shared" si="23"/>
        <v>98.25</v>
      </c>
      <c r="H80" s="3"/>
      <c r="I80" s="30" t="s">
        <v>11</v>
      </c>
      <c r="J80" s="3"/>
      <c r="K80" s="3"/>
      <c r="L80" s="3"/>
      <c r="M80" s="3"/>
      <c r="N80" s="4">
        <v>95</v>
      </c>
      <c r="O80" s="4">
        <v>94</v>
      </c>
      <c r="P80" s="4">
        <v>0</v>
      </c>
      <c r="Q80" s="4">
        <v>0</v>
      </c>
      <c r="R80" s="4">
        <v>0</v>
      </c>
      <c r="S80" s="32">
        <v>94.5</v>
      </c>
      <c r="T80" s="3"/>
      <c r="U80" s="3"/>
      <c r="V80" s="3"/>
      <c r="W80" s="3"/>
    </row>
    <row r="81" spans="1:23" ht="17.25" customHeight="1">
      <c r="A81" s="30" t="str">
        <f t="shared" si="23"/>
        <v>Manandhar T</v>
      </c>
      <c r="B81" s="4">
        <f t="shared" si="23"/>
        <v>100</v>
      </c>
      <c r="C81" s="4">
        <f t="shared" si="23"/>
        <v>99</v>
      </c>
      <c r="D81" s="4">
        <f t="shared" si="23"/>
        <v>99</v>
      </c>
      <c r="E81" s="4">
        <f t="shared" si="23"/>
        <v>99</v>
      </c>
      <c r="F81" s="4">
        <f t="shared" si="23"/>
        <v>0</v>
      </c>
      <c r="G81" s="32">
        <f t="shared" si="23"/>
        <v>99.25</v>
      </c>
      <c r="H81" s="3"/>
      <c r="I81" s="30" t="s">
        <v>15</v>
      </c>
      <c r="J81" s="3"/>
      <c r="K81" s="3"/>
      <c r="L81" s="3"/>
      <c r="M81" s="3"/>
      <c r="N81" s="4">
        <v>93</v>
      </c>
      <c r="O81" s="4">
        <v>93</v>
      </c>
      <c r="P81" s="4">
        <v>96</v>
      </c>
      <c r="Q81" s="4">
        <v>90</v>
      </c>
      <c r="R81" s="4">
        <v>0</v>
      </c>
      <c r="S81" s="32">
        <v>93</v>
      </c>
      <c r="T81" s="3"/>
      <c r="U81" s="3"/>
      <c r="V81" s="3"/>
      <c r="W81" s="3"/>
    </row>
    <row r="82" spans="1:23" ht="17.25" customHeight="1">
      <c r="A82" s="35" t="str">
        <f t="shared" si="23"/>
        <v>Mandal A</v>
      </c>
      <c r="B82" s="36">
        <f t="shared" si="23"/>
        <v>98</v>
      </c>
      <c r="C82" s="36">
        <f t="shared" si="23"/>
        <v>100</v>
      </c>
      <c r="D82" s="36">
        <f t="shared" si="23"/>
        <v>98</v>
      </c>
      <c r="E82" s="36">
        <f t="shared" si="23"/>
        <v>91</v>
      </c>
      <c r="F82" s="36">
        <f t="shared" si="23"/>
        <v>0</v>
      </c>
      <c r="G82" s="37">
        <f t="shared" si="23"/>
        <v>96.75</v>
      </c>
      <c r="H82" s="3"/>
      <c r="I82" s="35" t="s">
        <v>16</v>
      </c>
      <c r="J82" s="38"/>
      <c r="K82" s="38"/>
      <c r="L82" s="38"/>
      <c r="M82" s="38"/>
      <c r="N82" s="36"/>
      <c r="O82" s="36"/>
      <c r="P82" s="36">
        <v>93</v>
      </c>
      <c r="Q82" s="36">
        <v>91</v>
      </c>
      <c r="R82" s="36"/>
      <c r="S82" s="37">
        <v>92</v>
      </c>
      <c r="T82" s="3"/>
      <c r="U82" s="3"/>
      <c r="V82" s="3"/>
      <c r="W82" s="3"/>
    </row>
    <row r="83" spans="1:23" ht="12.75">
      <c r="A83" s="3"/>
      <c r="B83" s="3"/>
      <c r="C83" s="3"/>
      <c r="D83" s="3"/>
      <c r="E83" s="3"/>
      <c r="F83" s="3"/>
      <c r="G83" s="15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</sheetData>
  <sheetProtection selectLockedCells="1" selectUnlockedCells="1"/>
  <mergeCells count="6">
    <mergeCell ref="A1:T1"/>
    <mergeCell ref="N16:Q16"/>
    <mergeCell ref="I43:R43"/>
    <mergeCell ref="A54:T54"/>
    <mergeCell ref="B56:E56"/>
    <mergeCell ref="N56:Q56"/>
  </mergeCells>
  <printOptions/>
  <pageMargins left="0.7" right="0.7" top="0.75" bottom="0.75" header="0.5118055555555555" footer="0.5118055555555555"/>
  <pageSetup horizontalDpi="300" verticalDpi="300" orientation="portrait" paperSize="9" scale="73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Tony Clayton</cp:lastModifiedBy>
  <dcterms:modified xsi:type="dcterms:W3CDTF">2017-07-01T20:45:26Z</dcterms:modified>
  <cp:category/>
  <cp:version/>
  <cp:contentType/>
  <cp:contentStatus/>
</cp:coreProperties>
</file>