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1"/>
  </bookViews>
  <sheets>
    <sheet name="Instructions" sheetId="1" r:id="rId1"/>
    <sheet name="4 teams" sheetId="2" r:id="rId2"/>
  </sheets>
  <definedNames>
    <definedName name="_xlnm._FilterDatabase" localSheetId="1" hidden="1">'4 teams'!$O$50:$U$70</definedName>
    <definedName name="_xlnm._FilterDatabase" localSheetId="1">'4 teams'!$O$50:$U$70</definedName>
    <definedName name="_xlnm._FilterDatabase_1">'4 teams'!$O$50:$U$70</definedName>
  </definedNames>
  <calcPr fullCalcOnLoad="1"/>
</workbook>
</file>

<file path=xl/sharedStrings.xml><?xml version="1.0" encoding="utf-8"?>
<sst xmlns="http://schemas.openxmlformats.org/spreadsheetml/2006/main" count="109" uniqueCount="56">
  <si>
    <t>Print this sheet to help you through the process.</t>
  </si>
  <si>
    <t xml:space="preserve">These sheets calculate: </t>
  </si>
  <si>
    <t>mean team scores</t>
  </si>
  <si>
    <t>team total per round</t>
  </si>
  <si>
    <t>team points scored per round (in the Score Table)</t>
  </si>
  <si>
    <t>If you have any queries or helpful comments to improve these sheets please contact Philip Dobson at bssra@talktalk.net or Tony Clayton on tony.clayton.1962@pem.cam.ac.uk</t>
  </si>
  <si>
    <t>All you have to do is enter the team names, shooters’ names and then the individual scores.</t>
  </si>
  <si>
    <t>This is what you do:</t>
  </si>
  <si>
    <r>
      <t>1.</t>
    </r>
    <r>
      <rPr>
        <sz val="7"/>
        <rFont val="Times New Roman"/>
        <family val="1"/>
      </rPr>
      <t xml:space="preserve">                 </t>
    </r>
    <r>
      <rPr>
        <sz val="12"/>
        <rFont val="Trebuchet MS"/>
        <family val="2"/>
      </rPr>
      <t>Save the new sheet with your chosen file name. A simple but distinct name such as al17a2.xls for Autumn 2017 Section 1 Division 2 is what the Webmaster likes!</t>
    </r>
  </si>
  <si>
    <t>For technical reasons the use of .xls files rather than .xlsx, .xlsm, etc. is preferred</t>
  </si>
  <si>
    <r>
      <t xml:space="preserve">2.       Select each 'sheet' that you do </t>
    </r>
    <r>
      <rPr>
        <sz val="12"/>
        <color indexed="53"/>
        <rFont val="Trebuchet MS"/>
        <family val="2"/>
      </rPr>
      <t>not</t>
    </r>
    <r>
      <rPr>
        <sz val="12"/>
        <rFont val="Trebuchet MS"/>
        <family val="2"/>
      </rPr>
      <t xml:space="preserve"> want, and select Edit -&gt; Delete Sheet, so that you are left with the sheet for the number of teams that you want.  </t>
    </r>
  </si>
  <si>
    <r>
      <t>3.</t>
    </r>
    <r>
      <rPr>
        <sz val="7"/>
        <rFont val="Times New Roman"/>
        <family val="1"/>
      </rPr>
      <t xml:space="preserve">                 </t>
    </r>
    <r>
      <rPr>
        <sz val="12"/>
        <rFont val="Trebuchet MS"/>
        <family val="2"/>
      </rPr>
      <t>Change the title at the top of the page to reflect the season and Division. Please avoid local term names as different schools use different names.</t>
    </r>
  </si>
  <si>
    <r>
      <t>4.</t>
    </r>
    <r>
      <rPr>
        <sz val="7"/>
        <rFont val="Times New Roman"/>
        <family val="1"/>
      </rPr>
      <t xml:space="preserve">                 </t>
    </r>
    <r>
      <rPr>
        <sz val="12"/>
        <rFont val="Trebuchet MS"/>
        <family val="2"/>
      </rPr>
      <t>Down the side of the sheet enter the team names instead of Team 1 etc. (they are then duplicated where needed elsewhere).</t>
    </r>
  </si>
  <si>
    <r>
      <t>5.</t>
    </r>
    <r>
      <rPr>
        <sz val="7"/>
        <rFont val="Times New Roman"/>
        <family val="1"/>
      </rPr>
      <t xml:space="preserve">                 </t>
    </r>
    <r>
      <rPr>
        <sz val="12"/>
        <rFont val="Trebuchet MS"/>
        <family val="2"/>
      </rPr>
      <t>Enter the shooters’ names as appropriate.</t>
    </r>
  </si>
  <si>
    <r>
      <t>6.</t>
    </r>
    <r>
      <rPr>
        <sz val="7"/>
        <rFont val="Times New Roman"/>
        <family val="1"/>
      </rPr>
      <t xml:space="preserve">                 </t>
    </r>
    <r>
      <rPr>
        <sz val="12"/>
        <rFont val="Trebuchet MS"/>
        <family val="2"/>
      </rPr>
      <t>Enter individual scores as they arise.</t>
    </r>
  </si>
  <si>
    <r>
      <t>7.</t>
    </r>
    <r>
      <rPr>
        <sz val="7"/>
        <rFont val="Times New Roman"/>
        <family val="1"/>
      </rPr>
      <t xml:space="preserve">                 </t>
    </r>
    <r>
      <rPr>
        <sz val="12"/>
        <rFont val="Trebuchet MS"/>
        <family val="2"/>
      </rPr>
      <t>Edit ‘your comment’ &amp; ‘your name’, and date the sheet so that we know which version you are distributing (avoid using =date()).</t>
    </r>
  </si>
  <si>
    <t>At the end of Round 5 copy and paste individual names and 5 round scores to Alphabetical list below main table.</t>
  </si>
  <si>
    <t>Copy this across to Numerical list.</t>
  </si>
  <si>
    <t>Sort these two appropriately and send out along with final scores.</t>
  </si>
  <si>
    <t>Please send a copy of all results after each round to schools, Section Secretary, and the Webmaster (tony@tonyclayton.org.uk)</t>
  </si>
  <si>
    <t>BSSRA Spring League 2022  Section 1 - Division 9</t>
  </si>
  <si>
    <t>Oakham B</t>
  </si>
  <si>
    <t>Mean</t>
  </si>
  <si>
    <t>Alsabah, K</t>
  </si>
  <si>
    <t>Coe, O</t>
  </si>
  <si>
    <t>Fan, F</t>
  </si>
  <si>
    <t>Hopkinson, C</t>
  </si>
  <si>
    <t>Knutson, A</t>
  </si>
  <si>
    <t>Total</t>
  </si>
  <si>
    <t>Oundle B</t>
  </si>
  <si>
    <t xml:space="preserve">                                                  </t>
  </si>
  <si>
    <t>Ashwin, S</t>
  </si>
  <si>
    <t>Filipovsky, M</t>
  </si>
  <si>
    <t>Pegge, O</t>
  </si>
  <si>
    <t>Sale, J</t>
  </si>
  <si>
    <t>Wang, E</t>
  </si>
  <si>
    <t>Westminster B</t>
  </si>
  <si>
    <t xml:space="preserve"> </t>
  </si>
  <si>
    <t>Dorgan, F</t>
  </si>
  <si>
    <t>Kapisthalam, R</t>
  </si>
  <si>
    <t>Hamish Bell</t>
  </si>
  <si>
    <t>Wormald, G</t>
  </si>
  <si>
    <t>Yu, V</t>
  </si>
  <si>
    <t>Zhan, A</t>
  </si>
  <si>
    <t>Westminster C</t>
  </si>
  <si>
    <t>Cisela, D</t>
  </si>
  <si>
    <t>Fok, J</t>
  </si>
  <si>
    <t>Shi, F</t>
  </si>
  <si>
    <t>Xian, A</t>
  </si>
  <si>
    <t>Zhang, L</t>
  </si>
  <si>
    <t>Score Table</t>
  </si>
  <si>
    <t>Position</t>
  </si>
  <si>
    <t>Alphabetical</t>
  </si>
  <si>
    <t>Round</t>
  </si>
  <si>
    <t>Numerical</t>
  </si>
  <si>
    <t>Name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</si>
</sst>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"/>
    <numFmt numFmtId="166" formatCode="0"/>
    <numFmt numFmtId="167" formatCode="DD/MM/YYYY"/>
    <numFmt numFmtId="168" formatCode="DD/MM/YY"/>
  </numFmts>
  <fonts count="14">
    <font>
      <sz val="10"/>
      <name val="Arial"/>
      <family val="2"/>
    </font>
    <font>
      <sz val="16"/>
      <color indexed="10"/>
      <name val="Arial"/>
      <family val="2"/>
    </font>
    <font>
      <sz val="12"/>
      <name val="Trebuchet MS"/>
      <family val="2"/>
    </font>
    <font>
      <sz val="7"/>
      <name val="Times New Roman"/>
      <family val="1"/>
    </font>
    <font>
      <b/>
      <sz val="10"/>
      <name val="Arial Black"/>
      <family val="2"/>
    </font>
    <font>
      <sz val="12"/>
      <color indexed="53"/>
      <name val="Trebuchet MS"/>
      <family val="2"/>
    </font>
    <font>
      <sz val="11"/>
      <name val="Trebuchet MS"/>
      <family val="2"/>
    </font>
    <font>
      <b/>
      <sz val="14"/>
      <name val="Trebuchet MS"/>
      <family val="2"/>
    </font>
    <font>
      <sz val="8"/>
      <name val="Trebuchet MS"/>
      <family val="2"/>
    </font>
    <font>
      <b/>
      <sz val="10"/>
      <name val="Trebuchet MS"/>
      <family val="2"/>
    </font>
    <font>
      <sz val="10"/>
      <name val="Trebuchet MS"/>
      <family val="2"/>
    </font>
    <font>
      <b/>
      <sz val="11"/>
      <name val="Trebuchet MS"/>
      <family val="2"/>
    </font>
    <font>
      <sz val="11"/>
      <color indexed="10"/>
      <name val="Trebuchet MS"/>
      <family val="2"/>
    </font>
    <font>
      <sz val="11"/>
      <color indexed="8"/>
      <name val="Trebuchet MS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</cellStyleXfs>
  <cellXfs count="58">
    <xf numFmtId="164" fontId="0" fillId="0" borderId="0" xfId="0" applyAlignment="1">
      <alignment/>
    </xf>
    <xf numFmtId="164" fontId="0" fillId="0" borderId="0" xfId="20">
      <alignment/>
      <protection/>
    </xf>
    <xf numFmtId="164" fontId="1" fillId="0" borderId="0" xfId="20" applyFont="1">
      <alignment/>
      <protection/>
    </xf>
    <xf numFmtId="164" fontId="2" fillId="0" borderId="0" xfId="20" applyFont="1">
      <alignment/>
      <protection/>
    </xf>
    <xf numFmtId="164" fontId="0" fillId="0" borderId="0" xfId="20" applyFont="1">
      <alignment/>
      <protection/>
    </xf>
    <xf numFmtId="164" fontId="2" fillId="0" borderId="0" xfId="20" applyFont="1" applyAlignment="1">
      <alignment horizontal="left" indent="13"/>
      <protection/>
    </xf>
    <xf numFmtId="164" fontId="4" fillId="0" borderId="0" xfId="20" applyFont="1">
      <alignment/>
      <protection/>
    </xf>
    <xf numFmtId="164" fontId="6" fillId="0" borderId="0" xfId="20" applyFont="1" applyBorder="1" applyProtection="1">
      <alignment/>
      <protection locked="0"/>
    </xf>
    <xf numFmtId="165" fontId="6" fillId="0" borderId="0" xfId="20" applyNumberFormat="1" applyFont="1" applyBorder="1" applyProtection="1">
      <alignment/>
      <protection locked="0"/>
    </xf>
    <xf numFmtId="164" fontId="6" fillId="0" borderId="0" xfId="20" applyFont="1" applyBorder="1" applyAlignment="1" applyProtection="1">
      <alignment horizontal="center"/>
      <protection locked="0"/>
    </xf>
    <xf numFmtId="164" fontId="7" fillId="0" borderId="0" xfId="20" applyFont="1" applyBorder="1" applyAlignment="1" applyProtection="1">
      <alignment horizontal="center"/>
      <protection locked="0"/>
    </xf>
    <xf numFmtId="164" fontId="8" fillId="0" borderId="0" xfId="20" applyFont="1" applyBorder="1" applyProtection="1">
      <alignment/>
      <protection locked="0"/>
    </xf>
    <xf numFmtId="164" fontId="6" fillId="0" borderId="0" xfId="20" applyFont="1" applyBorder="1" applyAlignment="1" applyProtection="1">
      <alignment horizontal="center"/>
      <protection/>
    </xf>
    <xf numFmtId="165" fontId="6" fillId="0" borderId="0" xfId="20" applyNumberFormat="1" applyFont="1" applyBorder="1" applyAlignment="1" applyProtection="1">
      <alignment horizontal="center"/>
      <protection/>
    </xf>
    <xf numFmtId="165" fontId="6" fillId="0" borderId="0" xfId="20" applyNumberFormat="1" applyFont="1" applyBorder="1" applyAlignment="1" applyProtection="1">
      <alignment horizontal="center"/>
      <protection locked="0"/>
    </xf>
    <xf numFmtId="164" fontId="9" fillId="0" borderId="0" xfId="20" applyFont="1" applyBorder="1" applyProtection="1">
      <alignment/>
      <protection locked="0"/>
    </xf>
    <xf numFmtId="164" fontId="10" fillId="0" borderId="0" xfId="20" applyFont="1" applyBorder="1" applyAlignment="1" applyProtection="1">
      <alignment horizontal="center"/>
      <protection locked="0"/>
    </xf>
    <xf numFmtId="165" fontId="9" fillId="0" borderId="0" xfId="20" applyNumberFormat="1" applyFont="1" applyBorder="1" applyAlignment="1" applyProtection="1">
      <alignment horizontal="center"/>
      <protection/>
    </xf>
    <xf numFmtId="164" fontId="11" fillId="0" borderId="0" xfId="20" applyFont="1" applyBorder="1" applyProtection="1">
      <alignment/>
      <protection locked="0"/>
    </xf>
    <xf numFmtId="165" fontId="11" fillId="0" borderId="0" xfId="20" applyNumberFormat="1" applyFont="1" applyBorder="1" applyAlignment="1" applyProtection="1">
      <alignment horizontal="center"/>
      <protection locked="0"/>
    </xf>
    <xf numFmtId="164" fontId="10" fillId="0" borderId="0" xfId="20" applyFont="1" applyBorder="1" applyProtection="1">
      <alignment/>
      <protection locked="0"/>
    </xf>
    <xf numFmtId="165" fontId="10" fillId="0" borderId="0" xfId="20" applyNumberFormat="1" applyFont="1" applyBorder="1" applyAlignment="1" applyProtection="1">
      <alignment horizontal="center"/>
      <protection/>
    </xf>
    <xf numFmtId="164" fontId="12" fillId="0" borderId="0" xfId="20" applyFont="1" applyBorder="1" applyProtection="1">
      <alignment/>
      <protection locked="0"/>
    </xf>
    <xf numFmtId="164" fontId="13" fillId="0" borderId="0" xfId="20" applyFont="1" applyBorder="1" applyProtection="1">
      <alignment/>
      <protection locked="0"/>
    </xf>
    <xf numFmtId="164" fontId="10" fillId="0" borderId="0" xfId="20" applyFont="1" applyBorder="1" applyAlignment="1" applyProtection="1">
      <alignment horizontal="right"/>
      <protection/>
    </xf>
    <xf numFmtId="164" fontId="10" fillId="0" borderId="0" xfId="20" applyNumberFormat="1" applyFont="1" applyBorder="1" applyAlignment="1" applyProtection="1">
      <alignment horizontal="center"/>
      <protection/>
    </xf>
    <xf numFmtId="166" fontId="10" fillId="0" borderId="0" xfId="20" applyNumberFormat="1" applyFont="1" applyBorder="1" applyAlignment="1" applyProtection="1">
      <alignment horizontal="center"/>
      <protection/>
    </xf>
    <xf numFmtId="164" fontId="10" fillId="0" borderId="0" xfId="20" applyFont="1" applyBorder="1" applyAlignment="1" applyProtection="1">
      <alignment horizontal="right"/>
      <protection locked="0"/>
    </xf>
    <xf numFmtId="166" fontId="10" fillId="0" borderId="0" xfId="20" applyNumberFormat="1" applyFont="1" applyBorder="1" applyAlignment="1" applyProtection="1">
      <alignment horizontal="center"/>
      <protection locked="0"/>
    </xf>
    <xf numFmtId="164" fontId="6" fillId="0" borderId="0" xfId="20" applyFont="1" applyBorder="1" applyAlignment="1" applyProtection="1">
      <alignment horizontal="right"/>
      <protection locked="0"/>
    </xf>
    <xf numFmtId="165" fontId="10" fillId="0" borderId="0" xfId="20" applyNumberFormat="1" applyFont="1" applyBorder="1" applyAlignment="1" applyProtection="1">
      <alignment horizontal="center"/>
      <protection locked="0"/>
    </xf>
    <xf numFmtId="166" fontId="6" fillId="0" borderId="0" xfId="20" applyNumberFormat="1" applyFont="1" applyBorder="1" applyAlignment="1" applyProtection="1">
      <alignment horizontal="center"/>
      <protection locked="0"/>
    </xf>
    <xf numFmtId="164" fontId="11" fillId="0" borderId="0" xfId="20" applyFont="1" applyBorder="1" applyAlignment="1" applyProtection="1">
      <alignment horizontal="center"/>
      <protection locked="0"/>
    </xf>
    <xf numFmtId="164" fontId="6" fillId="0" borderId="0" xfId="20" applyFont="1" applyBorder="1" applyAlignment="1" applyProtection="1">
      <alignment vertical="center"/>
      <protection locked="0"/>
    </xf>
    <xf numFmtId="164" fontId="10" fillId="0" borderId="0" xfId="20" applyFont="1" applyProtection="1">
      <alignment/>
      <protection locked="0"/>
    </xf>
    <xf numFmtId="164" fontId="0" fillId="0" borderId="0" xfId="20" applyAlignment="1">
      <alignment horizontal="center"/>
      <protection/>
    </xf>
    <xf numFmtId="164" fontId="6" fillId="0" borderId="0" xfId="20" applyFont="1" applyAlignment="1" applyProtection="1">
      <alignment vertical="center"/>
      <protection locked="0"/>
    </xf>
    <xf numFmtId="164" fontId="6" fillId="0" borderId="0" xfId="20" applyFont="1" applyBorder="1" applyAlignment="1" applyProtection="1">
      <alignment/>
      <protection locked="0"/>
    </xf>
    <xf numFmtId="167" fontId="10" fillId="0" borderId="0" xfId="20" applyNumberFormat="1" applyFont="1" applyBorder="1" applyAlignment="1" applyProtection="1">
      <alignment horizontal="left"/>
      <protection locked="0"/>
    </xf>
    <xf numFmtId="168" fontId="6" fillId="0" borderId="0" xfId="20" applyNumberFormat="1" applyFont="1" applyBorder="1" applyAlignment="1" applyProtection="1">
      <alignment horizontal="center" vertical="center"/>
      <protection locked="0"/>
    </xf>
    <xf numFmtId="164" fontId="11" fillId="0" borderId="0" xfId="20" applyFont="1" applyAlignment="1" applyProtection="1">
      <alignment vertical="center"/>
      <protection locked="0"/>
    </xf>
    <xf numFmtId="164" fontId="11" fillId="0" borderId="0" xfId="20" applyFont="1" applyBorder="1" applyProtection="1">
      <alignment/>
      <protection/>
    </xf>
    <xf numFmtId="164" fontId="6" fillId="0" borderId="0" xfId="20" applyFont="1" applyBorder="1" applyProtection="1">
      <alignment/>
      <protection/>
    </xf>
    <xf numFmtId="164" fontId="2" fillId="0" borderId="0" xfId="20" applyFont="1" applyProtection="1">
      <alignment/>
      <protection locked="0"/>
    </xf>
    <xf numFmtId="164" fontId="2" fillId="0" borderId="0" xfId="20" applyFont="1" applyAlignment="1" applyProtection="1">
      <alignment horizontal="center"/>
      <protection locked="0"/>
    </xf>
    <xf numFmtId="164" fontId="10" fillId="0" borderId="0" xfId="20" applyFont="1" applyAlignment="1" applyProtection="1">
      <alignment horizontal="center"/>
      <protection locked="0"/>
    </xf>
    <xf numFmtId="164" fontId="9" fillId="0" borderId="1" xfId="20" applyFont="1" applyBorder="1" applyAlignment="1" applyProtection="1">
      <alignment horizontal="center"/>
      <protection locked="0"/>
    </xf>
    <xf numFmtId="164" fontId="2" fillId="0" borderId="2" xfId="20" applyFont="1" applyBorder="1" applyAlignment="1" applyProtection="1">
      <alignment horizontal="center"/>
      <protection locked="0"/>
    </xf>
    <xf numFmtId="164" fontId="10" fillId="0" borderId="2" xfId="20" applyFont="1" applyBorder="1" applyProtection="1">
      <alignment/>
      <protection locked="0"/>
    </xf>
    <xf numFmtId="165" fontId="2" fillId="0" borderId="3" xfId="20" applyNumberFormat="1" applyFont="1" applyBorder="1" applyAlignment="1" applyProtection="1">
      <alignment horizontal="center"/>
      <protection locked="0"/>
    </xf>
    <xf numFmtId="164" fontId="10" fillId="0" borderId="4" xfId="20" applyFont="1" applyBorder="1" applyProtection="1">
      <alignment/>
      <protection locked="0"/>
    </xf>
    <xf numFmtId="165" fontId="6" fillId="0" borderId="5" xfId="20" applyNumberFormat="1" applyFont="1" applyBorder="1" applyProtection="1">
      <alignment/>
      <protection locked="0"/>
    </xf>
    <xf numFmtId="165" fontId="10" fillId="0" borderId="5" xfId="20" applyNumberFormat="1" applyFont="1" applyBorder="1" applyAlignment="1" applyProtection="1">
      <alignment horizontal="center"/>
      <protection locked="0"/>
    </xf>
    <xf numFmtId="164" fontId="0" fillId="0" borderId="4" xfId="20" applyFont="1" applyBorder="1">
      <alignment/>
      <protection/>
    </xf>
    <xf numFmtId="164" fontId="10" fillId="0" borderId="6" xfId="20" applyFont="1" applyBorder="1" applyProtection="1">
      <alignment/>
      <protection locked="0"/>
    </xf>
    <xf numFmtId="164" fontId="10" fillId="0" borderId="7" xfId="20" applyFont="1" applyBorder="1" applyProtection="1">
      <alignment/>
      <protection locked="0"/>
    </xf>
    <xf numFmtId="165" fontId="10" fillId="0" borderId="8" xfId="20" applyNumberFormat="1" applyFont="1" applyBorder="1" applyAlignment="1" applyProtection="1">
      <alignment horizontal="center"/>
      <protection locked="0"/>
    </xf>
    <xf numFmtId="164" fontId="10" fillId="0" borderId="7" xfId="20" applyFont="1" applyBorder="1" applyAlignment="1" applyProtection="1">
      <alignment horizontal="center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showRowColHeaders="0" showZeros="0" workbookViewId="0" topLeftCell="A1">
      <selection activeCell="K29" sqref="K29"/>
    </sheetView>
  </sheetViews>
  <sheetFormatPr defaultColWidth="9.140625" defaultRowHeight="12.75"/>
  <cols>
    <col min="1" max="16384" width="8.7109375" style="1" customWidth="1"/>
  </cols>
  <sheetData>
    <row r="1" ht="12.75">
      <c r="A1" s="2" t="s">
        <v>0</v>
      </c>
    </row>
    <row r="3" spans="1:2" ht="12.75">
      <c r="A3" s="3" t="s">
        <v>1</v>
      </c>
      <c r="B3" s="3"/>
    </row>
    <row r="4" ht="12.75">
      <c r="E4" s="3" t="s">
        <v>2</v>
      </c>
    </row>
    <row r="5" ht="12.75">
      <c r="E5" s="3" t="s">
        <v>3</v>
      </c>
    </row>
    <row r="6" ht="12.75">
      <c r="E6" s="3" t="s">
        <v>4</v>
      </c>
    </row>
    <row r="8" ht="12.75">
      <c r="A8" s="3"/>
    </row>
    <row r="9" ht="12.75">
      <c r="A9" s="4" t="s">
        <v>5</v>
      </c>
    </row>
    <row r="10" ht="12.75">
      <c r="A10" s="3"/>
    </row>
    <row r="11" ht="12.75">
      <c r="A11" s="3" t="s">
        <v>6</v>
      </c>
    </row>
    <row r="12" ht="12.75">
      <c r="A12" s="3"/>
    </row>
    <row r="13" ht="12.75">
      <c r="A13" s="3" t="s">
        <v>7</v>
      </c>
    </row>
    <row r="14" ht="12.75">
      <c r="A14" s="5" t="s">
        <v>8</v>
      </c>
    </row>
    <row r="15" spans="1:10" ht="12.75">
      <c r="A15" s="5"/>
      <c r="B15" s="6" t="s">
        <v>9</v>
      </c>
      <c r="C15" s="6"/>
      <c r="D15" s="6"/>
      <c r="E15" s="6"/>
      <c r="F15" s="6"/>
      <c r="G15" s="6"/>
      <c r="H15" s="6"/>
      <c r="I15" s="6"/>
      <c r="J15" s="6"/>
    </row>
    <row r="16" s="3" customFormat="1" ht="12.75">
      <c r="A16" s="5" t="s">
        <v>10</v>
      </c>
    </row>
    <row r="17" ht="12.75">
      <c r="A17" s="5" t="s">
        <v>11</v>
      </c>
    </row>
    <row r="18" ht="12.75">
      <c r="A18" s="5" t="s">
        <v>12</v>
      </c>
    </row>
    <row r="19" ht="12.75">
      <c r="A19" s="5" t="s">
        <v>13</v>
      </c>
    </row>
    <row r="20" ht="12.75">
      <c r="A20" s="5" t="s">
        <v>14</v>
      </c>
    </row>
    <row r="21" ht="12.75">
      <c r="A21" s="5" t="s">
        <v>15</v>
      </c>
    </row>
    <row r="22" ht="12.75">
      <c r="A22" s="5"/>
    </row>
    <row r="23" ht="12.75">
      <c r="A23" s="5"/>
    </row>
    <row r="24" ht="12.75">
      <c r="A24" s="3" t="s">
        <v>16</v>
      </c>
    </row>
    <row r="25" ht="12.75">
      <c r="A25" s="3" t="s">
        <v>17</v>
      </c>
    </row>
    <row r="26" ht="12.75">
      <c r="A26" s="3" t="s">
        <v>18</v>
      </c>
    </row>
    <row r="27" ht="12.75">
      <c r="A27" s="3"/>
    </row>
    <row r="28" ht="12.75">
      <c r="A28" s="3" t="s">
        <v>19</v>
      </c>
    </row>
  </sheetData>
  <sheetProtection sheet="1"/>
  <printOptions/>
  <pageMargins left="0.1701388888888889" right="0.25972222222222224" top="0.5298611111111111" bottom="0.5597222222222222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V70"/>
  <sheetViews>
    <sheetView showRowColHeaders="0" showZeros="0" tabSelected="1" zoomScale="115" zoomScaleNormal="115" workbookViewId="0" topLeftCell="A1">
      <selection activeCell="AA56" sqref="AA56"/>
    </sheetView>
  </sheetViews>
  <sheetFormatPr defaultColWidth="9.140625" defaultRowHeight="12.75"/>
  <cols>
    <col min="1" max="1" width="20.8515625" style="7" customWidth="1"/>
    <col min="2" max="2" width="4.8515625" style="7" customWidth="1"/>
    <col min="3" max="3" width="4.57421875" style="7" customWidth="1"/>
    <col min="4" max="4" width="4.8515625" style="7" customWidth="1"/>
    <col min="5" max="5" width="4.7109375" style="7" customWidth="1"/>
    <col min="6" max="6" width="5.00390625" style="7" customWidth="1"/>
    <col min="7" max="7" width="6.8515625" style="8" customWidth="1"/>
    <col min="8" max="8" width="1.28515625" style="7" customWidth="1"/>
    <col min="9" max="9" width="0" style="7" hidden="1" customWidth="1"/>
    <col min="10" max="14" width="0" style="9" hidden="1" customWidth="1"/>
    <col min="15" max="15" width="19.00390625" style="7" customWidth="1"/>
    <col min="16" max="20" width="3.7109375" style="7" customWidth="1"/>
    <col min="21" max="21" width="6.28125" style="7" customWidth="1"/>
    <col min="22" max="16384" width="9.140625" style="7" customWidth="1"/>
  </cols>
  <sheetData>
    <row r="1" spans="1:22" ht="12.75">
      <c r="A1" s="10" t="s">
        <v>20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</row>
    <row r="3" spans="1:22" ht="12.75">
      <c r="A3" s="11"/>
      <c r="B3" s="12">
        <v>1</v>
      </c>
      <c r="C3" s="12">
        <v>2</v>
      </c>
      <c r="D3" s="12">
        <v>3</v>
      </c>
      <c r="E3" s="12">
        <v>4</v>
      </c>
      <c r="F3" s="12">
        <v>5</v>
      </c>
      <c r="G3" s="13"/>
      <c r="P3" s="9"/>
      <c r="Q3" s="9"/>
      <c r="R3" s="9"/>
      <c r="S3" s="9"/>
      <c r="T3" s="9"/>
      <c r="U3" s="14"/>
      <c r="V3" s="14"/>
    </row>
    <row r="4" spans="1:22" ht="12.75">
      <c r="A4" s="15" t="s">
        <v>21</v>
      </c>
      <c r="B4" s="16"/>
      <c r="C4" s="16"/>
      <c r="D4" s="16"/>
      <c r="E4" s="16"/>
      <c r="F4" s="16"/>
      <c r="G4" s="17" t="s">
        <v>22</v>
      </c>
      <c r="O4" s="18"/>
      <c r="P4" s="9"/>
      <c r="Q4" s="9"/>
      <c r="R4" s="9"/>
      <c r="S4" s="9"/>
      <c r="T4" s="9"/>
      <c r="U4" s="19"/>
      <c r="V4" s="19"/>
    </row>
    <row r="5" spans="1:22" ht="12.75">
      <c r="A5" s="20" t="s">
        <v>23</v>
      </c>
      <c r="B5" s="16">
        <v>91</v>
      </c>
      <c r="C5" s="16">
        <v>90</v>
      </c>
      <c r="D5" s="16">
        <v>87</v>
      </c>
      <c r="E5" s="16">
        <v>85</v>
      </c>
      <c r="F5" s="16">
        <v>85</v>
      </c>
      <c r="G5" s="21">
        <f>AVERAGE(B5:F5)</f>
        <v>87.6</v>
      </c>
      <c r="O5" s="22"/>
      <c r="P5" s="9"/>
      <c r="Q5" s="9"/>
      <c r="R5" s="9"/>
      <c r="S5" s="9"/>
      <c r="T5" s="9"/>
      <c r="U5" s="14"/>
      <c r="V5" s="14"/>
    </row>
    <row r="6" spans="1:22" ht="12.75">
      <c r="A6" s="20" t="s">
        <v>24</v>
      </c>
      <c r="B6" s="16">
        <v>81</v>
      </c>
      <c r="C6" s="16">
        <v>95</v>
      </c>
      <c r="D6" s="16">
        <v>90</v>
      </c>
      <c r="E6" s="16">
        <v>89</v>
      </c>
      <c r="F6" s="16">
        <v>91</v>
      </c>
      <c r="G6" s="21">
        <f>AVERAGE(B6:F6)</f>
        <v>89.2</v>
      </c>
      <c r="O6" s="22"/>
      <c r="P6" s="9"/>
      <c r="Q6" s="9"/>
      <c r="R6" s="9"/>
      <c r="S6" s="9"/>
      <c r="T6" s="9"/>
      <c r="U6" s="14"/>
      <c r="V6" s="14"/>
    </row>
    <row r="7" spans="1:22" ht="12.75">
      <c r="A7" s="20" t="s">
        <v>25</v>
      </c>
      <c r="B7" s="16">
        <v>89</v>
      </c>
      <c r="C7" s="16">
        <v>74</v>
      </c>
      <c r="D7" s="16">
        <v>88</v>
      </c>
      <c r="E7" s="16">
        <v>76</v>
      </c>
      <c r="F7" s="16">
        <v>85</v>
      </c>
      <c r="G7" s="21">
        <f>AVERAGE(B7:F7)</f>
        <v>82.4</v>
      </c>
      <c r="O7" s="23"/>
      <c r="P7" s="9"/>
      <c r="Q7" s="9"/>
      <c r="R7" s="9"/>
      <c r="S7" s="9"/>
      <c r="T7" s="9"/>
      <c r="U7" s="14"/>
      <c r="V7" s="14"/>
    </row>
    <row r="8" spans="1:22" ht="12.75">
      <c r="A8" s="20" t="s">
        <v>26</v>
      </c>
      <c r="B8" s="16">
        <v>88</v>
      </c>
      <c r="C8" s="16">
        <v>89</v>
      </c>
      <c r="D8" s="16">
        <v>91</v>
      </c>
      <c r="E8" s="16">
        <v>92</v>
      </c>
      <c r="F8" s="16">
        <v>91</v>
      </c>
      <c r="G8" s="21">
        <f>AVERAGE(B8:F8)</f>
        <v>90.2</v>
      </c>
      <c r="O8" s="22"/>
      <c r="P8" s="9"/>
      <c r="Q8" s="9"/>
      <c r="R8" s="9"/>
      <c r="S8" s="9"/>
      <c r="T8" s="9"/>
      <c r="U8" s="14"/>
      <c r="V8" s="14"/>
    </row>
    <row r="9" spans="1:22" ht="12.75">
      <c r="A9" s="20" t="s">
        <v>27</v>
      </c>
      <c r="B9" s="16">
        <v>77</v>
      </c>
      <c r="C9" s="16">
        <v>88</v>
      </c>
      <c r="D9" s="16">
        <v>90</v>
      </c>
      <c r="E9" s="16">
        <v>84</v>
      </c>
      <c r="F9" s="16">
        <v>82</v>
      </c>
      <c r="G9" s="21">
        <f>AVERAGE(B9:F9)</f>
        <v>84.2</v>
      </c>
      <c r="P9" s="9"/>
      <c r="Q9" s="9"/>
      <c r="R9" s="9"/>
      <c r="S9" s="9"/>
      <c r="T9" s="9"/>
      <c r="U9" s="14"/>
      <c r="V9" s="14"/>
    </row>
    <row r="10" spans="1:22" ht="12.75">
      <c r="A10" s="24" t="s">
        <v>28</v>
      </c>
      <c r="B10" s="25">
        <f>SUM(B5:B9)</f>
        <v>426</v>
      </c>
      <c r="C10" s="25">
        <f>SUM(C5:C9)</f>
        <v>436</v>
      </c>
      <c r="D10" s="25">
        <f>SUM(D5:D9)</f>
        <v>446</v>
      </c>
      <c r="E10" s="25">
        <f>SUM(E5:E9)</f>
        <v>426</v>
      </c>
      <c r="F10" s="25">
        <f>SUM(F5:F9)</f>
        <v>434</v>
      </c>
      <c r="G10" s="26">
        <f>SUM(B10:F10)</f>
        <v>2168</v>
      </c>
      <c r="P10" s="9"/>
      <c r="Q10" s="9"/>
      <c r="R10" s="9"/>
      <c r="S10" s="9"/>
      <c r="T10" s="9"/>
      <c r="U10" s="14"/>
      <c r="V10" s="14"/>
    </row>
    <row r="11" spans="1:22" ht="12.75">
      <c r="A11" s="27"/>
      <c r="B11" s="16"/>
      <c r="C11" s="16"/>
      <c r="D11" s="16"/>
      <c r="E11" s="16"/>
      <c r="F11" s="16"/>
      <c r="G11" s="28"/>
      <c r="O11" s="29"/>
      <c r="P11" s="9"/>
      <c r="Q11" s="9"/>
      <c r="R11" s="9"/>
      <c r="S11" s="9"/>
      <c r="T11" s="9"/>
      <c r="U11" s="30"/>
      <c r="V11" s="14"/>
    </row>
    <row r="12" spans="1:22" ht="12.75">
      <c r="A12" s="27"/>
      <c r="B12" s="16"/>
      <c r="C12" s="16"/>
      <c r="D12" s="16"/>
      <c r="E12" s="16"/>
      <c r="F12" s="16"/>
      <c r="G12" s="30"/>
      <c r="P12" s="9"/>
      <c r="Q12" s="9"/>
      <c r="R12" s="9"/>
      <c r="S12" s="29"/>
      <c r="T12" s="28"/>
      <c r="V12" s="31"/>
    </row>
    <row r="13" spans="1:7" ht="12.75">
      <c r="A13" s="15" t="s">
        <v>29</v>
      </c>
      <c r="B13" s="16"/>
      <c r="C13" s="16"/>
      <c r="D13" s="16"/>
      <c r="E13" s="16"/>
      <c r="F13" s="16"/>
      <c r="G13" s="30" t="s">
        <v>30</v>
      </c>
    </row>
    <row r="14" spans="1:7" ht="12.75">
      <c r="A14" s="20" t="s">
        <v>31</v>
      </c>
      <c r="B14" s="16">
        <v>88</v>
      </c>
      <c r="C14" s="16">
        <v>85</v>
      </c>
      <c r="D14" s="16">
        <v>85</v>
      </c>
      <c r="E14" s="16">
        <v>86</v>
      </c>
      <c r="F14" s="16">
        <v>87</v>
      </c>
      <c r="G14" s="21">
        <f>AVERAGE(B14:F14)</f>
        <v>86.2</v>
      </c>
    </row>
    <row r="15" spans="1:7" ht="12.75">
      <c r="A15" s="20" t="s">
        <v>32</v>
      </c>
      <c r="B15" s="16">
        <v>73</v>
      </c>
      <c r="C15" s="16">
        <v>86</v>
      </c>
      <c r="D15" s="16">
        <v>83</v>
      </c>
      <c r="E15" s="16">
        <v>75</v>
      </c>
      <c r="F15" s="16">
        <v>78</v>
      </c>
      <c r="G15" s="21">
        <f>AVERAGE(B15:F15)</f>
        <v>79</v>
      </c>
    </row>
    <row r="16" spans="1:15" ht="12.75">
      <c r="A16" s="20" t="s">
        <v>33</v>
      </c>
      <c r="B16" s="16">
        <v>80</v>
      </c>
      <c r="C16" s="16">
        <v>88</v>
      </c>
      <c r="D16" s="16">
        <v>83</v>
      </c>
      <c r="E16" s="16">
        <v>88</v>
      </c>
      <c r="F16" s="16">
        <v>89</v>
      </c>
      <c r="G16" s="21">
        <f>AVERAGE(B16:F16)</f>
        <v>85.6</v>
      </c>
      <c r="O16" s="9"/>
    </row>
    <row r="17" spans="1:15" ht="12.75">
      <c r="A17" s="20" t="s">
        <v>34</v>
      </c>
      <c r="B17" s="16">
        <v>89</v>
      </c>
      <c r="C17" s="16">
        <v>89</v>
      </c>
      <c r="D17" s="16">
        <v>63</v>
      </c>
      <c r="E17" s="16">
        <v>72</v>
      </c>
      <c r="F17" s="16">
        <v>82</v>
      </c>
      <c r="G17" s="21">
        <f>AVERAGE(B17:F17)</f>
        <v>79</v>
      </c>
      <c r="O17" s="32"/>
    </row>
    <row r="18" spans="1:16" ht="12.75">
      <c r="A18" s="20" t="s">
        <v>35</v>
      </c>
      <c r="B18" s="16">
        <v>94</v>
      </c>
      <c r="C18" s="16">
        <v>91</v>
      </c>
      <c r="D18" s="16">
        <v>92</v>
      </c>
      <c r="E18" s="16">
        <v>91</v>
      </c>
      <c r="F18" s="16">
        <v>92</v>
      </c>
      <c r="G18" s="21">
        <f>AVERAGE(B18:F18)</f>
        <v>92</v>
      </c>
      <c r="O18" s="33"/>
      <c r="P18" s="9"/>
    </row>
    <row r="19" spans="1:16" ht="12.75">
      <c r="A19" s="24" t="s">
        <v>28</v>
      </c>
      <c r="B19" s="25">
        <f>SUM(B14:B18)</f>
        <v>424</v>
      </c>
      <c r="C19" s="25">
        <f>SUM(C14:C18)</f>
        <v>439</v>
      </c>
      <c r="D19" s="25">
        <f>SUM(D14:D18)</f>
        <v>406</v>
      </c>
      <c r="E19" s="25">
        <f>SUM(E14:E18)</f>
        <v>412</v>
      </c>
      <c r="F19" s="25">
        <f>SUM(F14:F18)</f>
        <v>428</v>
      </c>
      <c r="G19" s="26">
        <f>SUM(B19:F19)</f>
        <v>2109</v>
      </c>
      <c r="O19" s="33"/>
      <c r="P19" s="9"/>
    </row>
    <row r="20" spans="1:15" ht="12.75">
      <c r="A20" s="27"/>
      <c r="B20" s="16"/>
      <c r="C20" s="16"/>
      <c r="D20" s="16"/>
      <c r="E20" s="16"/>
      <c r="F20" s="16"/>
      <c r="G20" s="28"/>
      <c r="O20" s="33"/>
    </row>
    <row r="21" spans="1:15" ht="12.75">
      <c r="A21" s="27"/>
      <c r="B21" s="16"/>
      <c r="C21" s="16"/>
      <c r="D21" s="16"/>
      <c r="E21" s="16"/>
      <c r="F21" s="16"/>
      <c r="G21" s="30"/>
      <c r="O21" s="33"/>
    </row>
    <row r="22" spans="1:15" ht="12.75">
      <c r="A22" s="15" t="s">
        <v>36</v>
      </c>
      <c r="B22" s="16"/>
      <c r="C22" s="16"/>
      <c r="D22" s="34" t="s">
        <v>37</v>
      </c>
      <c r="E22" s="34" t="s">
        <v>37</v>
      </c>
      <c r="F22" s="34" t="s">
        <v>37</v>
      </c>
      <c r="G22" s="30" t="s">
        <v>37</v>
      </c>
      <c r="O22" s="33"/>
    </row>
    <row r="23" spans="1:15" ht="12.75">
      <c r="A23" s="4" t="s">
        <v>38</v>
      </c>
      <c r="B23" s="35">
        <v>84</v>
      </c>
      <c r="C23" s="35">
        <v>84</v>
      </c>
      <c r="D23" s="16">
        <v>86</v>
      </c>
      <c r="E23" s="16">
        <v>84</v>
      </c>
      <c r="F23" s="16">
        <v>92</v>
      </c>
      <c r="G23" s="21">
        <f>AVERAGE(B23:F23)</f>
        <v>86</v>
      </c>
      <c r="O23" s="36"/>
    </row>
    <row r="24" spans="1:16" ht="12.75">
      <c r="A24" s="4" t="s">
        <v>39</v>
      </c>
      <c r="B24" s="35">
        <v>87</v>
      </c>
      <c r="C24" s="35">
        <v>86</v>
      </c>
      <c r="D24" s="16">
        <v>84</v>
      </c>
      <c r="E24" s="16">
        <v>92</v>
      </c>
      <c r="F24" s="16">
        <v>89</v>
      </c>
      <c r="G24" s="21">
        <f>AVERAGE(B24:F24)</f>
        <v>87.6</v>
      </c>
      <c r="O24" s="36"/>
      <c r="P24" s="37" t="s">
        <v>40</v>
      </c>
    </row>
    <row r="25" spans="1:19" ht="12.75">
      <c r="A25" s="20" t="s">
        <v>41</v>
      </c>
      <c r="B25" s="16">
        <v>89</v>
      </c>
      <c r="C25" s="16">
        <v>88</v>
      </c>
      <c r="D25" s="16">
        <v>83</v>
      </c>
      <c r="E25" s="16">
        <v>95</v>
      </c>
      <c r="F25" s="16">
        <v>88</v>
      </c>
      <c r="G25" s="21">
        <f>AVERAGE(B25:F25)</f>
        <v>88.6</v>
      </c>
      <c r="O25" s="36"/>
      <c r="P25" s="38"/>
      <c r="Q25" s="38"/>
      <c r="R25" s="38"/>
      <c r="S25" s="38"/>
    </row>
    <row r="26" spans="1:18" ht="12.75">
      <c r="A26" s="20" t="s">
        <v>42</v>
      </c>
      <c r="B26" s="16">
        <v>90</v>
      </c>
      <c r="C26" s="16">
        <v>94</v>
      </c>
      <c r="D26" s="16">
        <v>91</v>
      </c>
      <c r="E26" s="16">
        <v>86</v>
      </c>
      <c r="F26" s="16">
        <v>83</v>
      </c>
      <c r="G26" s="21">
        <f>AVERAGE(B26:F26)</f>
        <v>88.8</v>
      </c>
      <c r="P26" s="39">
        <v>44641</v>
      </c>
      <c r="Q26" s="39"/>
      <c r="R26" s="39"/>
    </row>
    <row r="27" spans="1:16" ht="12.75">
      <c r="A27" s="20" t="s">
        <v>43</v>
      </c>
      <c r="B27" s="16">
        <v>88</v>
      </c>
      <c r="C27" s="16">
        <v>93</v>
      </c>
      <c r="D27" s="16">
        <v>87</v>
      </c>
      <c r="E27" s="16">
        <v>79</v>
      </c>
      <c r="F27" s="16">
        <v>70</v>
      </c>
      <c r="G27" s="21">
        <f>AVERAGE(B27:F27)</f>
        <v>83.4</v>
      </c>
      <c r="O27" s="40"/>
      <c r="P27" s="9"/>
    </row>
    <row r="28" spans="1:16" ht="12.75">
      <c r="A28" s="24" t="s">
        <v>28</v>
      </c>
      <c r="B28" s="25">
        <f>SUM(B23:B27)</f>
        <v>438</v>
      </c>
      <c r="C28" s="25">
        <f>SUM(C23:C27)</f>
        <v>445</v>
      </c>
      <c r="D28" s="25">
        <f>SUM(D23:D27)</f>
        <v>431</v>
      </c>
      <c r="E28" s="25">
        <f>SUM(E23:E27)</f>
        <v>436</v>
      </c>
      <c r="F28" s="25">
        <f>SUM(F23:F27)</f>
        <v>422</v>
      </c>
      <c r="G28" s="26">
        <f>SUM(B28:F28)</f>
        <v>2172</v>
      </c>
      <c r="P28" s="9"/>
    </row>
    <row r="29" spans="1:16" ht="12.75">
      <c r="A29" s="27"/>
      <c r="B29" s="16"/>
      <c r="C29" s="16"/>
      <c r="D29" s="16"/>
      <c r="E29" s="16"/>
      <c r="F29" s="16"/>
      <c r="G29" s="28"/>
      <c r="P29" s="9"/>
    </row>
    <row r="30" spans="1:16" ht="12.75">
      <c r="A30" s="27"/>
      <c r="B30" s="16"/>
      <c r="C30" s="16"/>
      <c r="D30" s="16"/>
      <c r="E30" s="16"/>
      <c r="F30" s="16"/>
      <c r="G30" s="30"/>
      <c r="P30" s="9"/>
    </row>
    <row r="31" spans="1:16" ht="12.75">
      <c r="A31" s="15" t="s">
        <v>44</v>
      </c>
      <c r="B31" s="16"/>
      <c r="C31" s="16"/>
      <c r="D31" s="16"/>
      <c r="E31" s="16"/>
      <c r="F31" s="16" t="s">
        <v>37</v>
      </c>
      <c r="G31" s="21" t="s">
        <v>37</v>
      </c>
      <c r="P31" s="9"/>
    </row>
    <row r="32" spans="1:7" ht="12.75">
      <c r="A32" s="20" t="s">
        <v>45</v>
      </c>
      <c r="B32" s="16">
        <v>77</v>
      </c>
      <c r="C32" s="16">
        <v>73</v>
      </c>
      <c r="D32" s="16">
        <v>62</v>
      </c>
      <c r="E32" s="16">
        <v>58</v>
      </c>
      <c r="F32" s="16">
        <v>54</v>
      </c>
      <c r="G32" s="21">
        <f>AVERAGE(B32:F32)</f>
        <v>64.8</v>
      </c>
    </row>
    <row r="33" spans="1:7" ht="12.75">
      <c r="A33" s="20" t="s">
        <v>46</v>
      </c>
      <c r="B33" s="16">
        <v>80</v>
      </c>
      <c r="C33" s="16">
        <v>74</v>
      </c>
      <c r="D33" s="16">
        <v>81</v>
      </c>
      <c r="E33" s="16">
        <v>74</v>
      </c>
      <c r="F33" s="16">
        <v>76</v>
      </c>
      <c r="G33" s="21">
        <f>AVERAGE(B33:F33)</f>
        <v>77</v>
      </c>
    </row>
    <row r="34" spans="1:7" ht="12.75">
      <c r="A34" s="20" t="s">
        <v>47</v>
      </c>
      <c r="B34" s="16">
        <v>68</v>
      </c>
      <c r="C34" s="16">
        <v>89</v>
      </c>
      <c r="D34" s="16">
        <v>81</v>
      </c>
      <c r="E34" s="16">
        <v>79</v>
      </c>
      <c r="F34" s="16">
        <v>77</v>
      </c>
      <c r="G34" s="21">
        <f>AVERAGE(B34:F34)</f>
        <v>78.8</v>
      </c>
    </row>
    <row r="35" spans="1:7" ht="12.75">
      <c r="A35" s="20" t="s">
        <v>48</v>
      </c>
      <c r="B35" s="16">
        <v>88</v>
      </c>
      <c r="C35" s="16">
        <v>88</v>
      </c>
      <c r="D35" s="16">
        <v>82</v>
      </c>
      <c r="E35" s="16">
        <v>65</v>
      </c>
      <c r="F35" s="16">
        <v>67</v>
      </c>
      <c r="G35" s="21">
        <f>AVERAGE(B35:F35)</f>
        <v>78</v>
      </c>
    </row>
    <row r="36" spans="1:7" ht="12.75">
      <c r="A36" s="20" t="s">
        <v>49</v>
      </c>
      <c r="B36" s="16">
        <v>78</v>
      </c>
      <c r="C36" s="16">
        <v>91</v>
      </c>
      <c r="D36" s="16">
        <v>72</v>
      </c>
      <c r="E36" s="16">
        <v>86</v>
      </c>
      <c r="F36" s="16">
        <v>88</v>
      </c>
      <c r="G36" s="21">
        <f>AVERAGE(B36:F36)</f>
        <v>83</v>
      </c>
    </row>
    <row r="37" spans="1:7" ht="12.75">
      <c r="A37" s="24" t="s">
        <v>28</v>
      </c>
      <c r="B37" s="25">
        <f>SUM(B32:B36)</f>
        <v>391</v>
      </c>
      <c r="C37" s="25">
        <f>SUM(C32:C36)</f>
        <v>415</v>
      </c>
      <c r="D37" s="25">
        <f>SUM(D32:D36)</f>
        <v>378</v>
      </c>
      <c r="E37" s="25">
        <f>SUM(E32:E36)</f>
        <v>362</v>
      </c>
      <c r="F37" s="25">
        <f>SUM(F32:F36)</f>
        <v>362</v>
      </c>
      <c r="G37" s="26">
        <f>SUM(B37:F37)</f>
        <v>1908</v>
      </c>
    </row>
    <row r="38" spans="1:7" ht="12.75">
      <c r="A38" s="27"/>
      <c r="B38" s="16"/>
      <c r="C38" s="16"/>
      <c r="D38" s="16"/>
      <c r="E38" s="16"/>
      <c r="F38" s="16"/>
      <c r="G38" s="30"/>
    </row>
    <row r="39" spans="1:22" ht="12.75">
      <c r="A39" s="29"/>
      <c r="B39" s="16"/>
      <c r="C39" s="16"/>
      <c r="D39" s="16"/>
      <c r="E39" s="27"/>
      <c r="F39" s="28"/>
      <c r="O39" s="41" t="s">
        <v>50</v>
      </c>
      <c r="P39" s="42"/>
      <c r="Q39" s="42"/>
      <c r="R39" s="42"/>
      <c r="S39" s="42"/>
      <c r="T39" s="42"/>
      <c r="U39" s="42" t="s">
        <v>28</v>
      </c>
      <c r="V39" s="42" t="s">
        <v>51</v>
      </c>
    </row>
    <row r="40" spans="1:22" ht="12.75">
      <c r="A40" s="18"/>
      <c r="B40" s="9"/>
      <c r="C40" s="9"/>
      <c r="D40" s="9"/>
      <c r="E40" s="9"/>
      <c r="F40" s="9"/>
      <c r="G40" s="14"/>
      <c r="I40" s="7" t="str">
        <f>$A4</f>
        <v>Oakham B</v>
      </c>
      <c r="J40" s="16">
        <f>B10</f>
        <v>426</v>
      </c>
      <c r="K40" s="16">
        <f>C10</f>
        <v>436</v>
      </c>
      <c r="L40" s="16">
        <f>D10</f>
        <v>446</v>
      </c>
      <c r="M40" s="16">
        <f>E10</f>
        <v>426</v>
      </c>
      <c r="N40" s="16">
        <f>F10</f>
        <v>434</v>
      </c>
      <c r="O40" s="42" t="str">
        <f>$A4</f>
        <v>Oakham B</v>
      </c>
      <c r="P40" s="12">
        <f>IF(B10=0,0,RANK(J40,J40:J43,1))</f>
        <v>3</v>
      </c>
      <c r="Q40" s="12">
        <f>IF(C10=0,0,RANK(K40,K40:K43,1))</f>
        <v>2</v>
      </c>
      <c r="R40" s="12">
        <f>IF(D10=0,0,RANK(L40,L40:L43,1))</f>
        <v>4</v>
      </c>
      <c r="S40" s="12">
        <f>IF(E10=0,0,RANK(M40,M40:M43,1))</f>
        <v>3</v>
      </c>
      <c r="T40" s="12">
        <f>IF(F10=0,0,RANK(N40,N40:N43,1))</f>
        <v>4</v>
      </c>
      <c r="U40" s="12">
        <f>SUM(P40:T40)</f>
        <v>16</v>
      </c>
      <c r="V40" s="12">
        <f>RANK(U40,U$40:U$43)</f>
        <v>2</v>
      </c>
    </row>
    <row r="41" spans="2:22" ht="12.75">
      <c r="B41" s="9"/>
      <c r="C41" s="9"/>
      <c r="D41" s="9"/>
      <c r="E41" s="9"/>
      <c r="F41" s="9"/>
      <c r="G41" s="14"/>
      <c r="I41" s="7" t="str">
        <f>$A13</f>
        <v>Oundle B</v>
      </c>
      <c r="J41" s="16">
        <f>B19</f>
        <v>424</v>
      </c>
      <c r="K41" s="16">
        <f>C19</f>
        <v>439</v>
      </c>
      <c r="L41" s="16">
        <f>D19</f>
        <v>406</v>
      </c>
      <c r="M41" s="16">
        <f>E19</f>
        <v>412</v>
      </c>
      <c r="N41" s="16">
        <f>F19</f>
        <v>428</v>
      </c>
      <c r="O41" s="42" t="str">
        <f>$A13</f>
        <v>Oundle B</v>
      </c>
      <c r="P41" s="12">
        <f>IF(B19=0,0,RANK(J41,J40:J43,1))</f>
        <v>2</v>
      </c>
      <c r="Q41" s="12">
        <f>IF(C19=0,0,RANK(K41,K40:K43,1))</f>
        <v>3</v>
      </c>
      <c r="R41" s="12">
        <f>IF(D19=0,0,RANK(L41,L40:L43,1))</f>
        <v>2</v>
      </c>
      <c r="S41" s="12">
        <f>IF(E19=0,0,RANK(M41,M40:M43,1))</f>
        <v>2</v>
      </c>
      <c r="T41" s="12">
        <f>IF(F19=0,0,RANK(N41,N40:N43,1))</f>
        <v>3</v>
      </c>
      <c r="U41" s="12">
        <f>SUM(P41:T41)</f>
        <v>12</v>
      </c>
      <c r="V41" s="12">
        <f>RANK(U41,U$40:U$43)</f>
        <v>3</v>
      </c>
    </row>
    <row r="42" spans="2:22" ht="12.75">
      <c r="B42" s="9"/>
      <c r="C42" s="9"/>
      <c r="D42" s="9"/>
      <c r="E42" s="9"/>
      <c r="F42" s="9"/>
      <c r="G42" s="14"/>
      <c r="I42" s="7" t="str">
        <f>$A22</f>
        <v>Westminster B</v>
      </c>
      <c r="J42" s="16">
        <f>B28</f>
        <v>438</v>
      </c>
      <c r="K42" s="16">
        <f>C28</f>
        <v>445</v>
      </c>
      <c r="L42" s="16">
        <f>D28</f>
        <v>431</v>
      </c>
      <c r="M42" s="16">
        <f>E28</f>
        <v>436</v>
      </c>
      <c r="N42" s="16">
        <f>F28</f>
        <v>422</v>
      </c>
      <c r="O42" s="42" t="str">
        <f>$A22</f>
        <v>Westminster B</v>
      </c>
      <c r="P42" s="12">
        <f>IF(B28=0,0,RANK(J42,J40:J43,1))</f>
        <v>4</v>
      </c>
      <c r="Q42" s="12">
        <f>IF(C28=0,0,RANK(K42,K40:K43,1))</f>
        <v>4</v>
      </c>
      <c r="R42" s="12">
        <f>IF(D28=0,0,RANK(L42,L40:L43,1))</f>
        <v>3</v>
      </c>
      <c r="S42" s="12">
        <f>IF(E28=0,0,RANK(M42,M40:M43,1))</f>
        <v>4</v>
      </c>
      <c r="T42" s="12">
        <f>IF(F28=0,0,RANK(N42,N40:N43,1))</f>
        <v>2</v>
      </c>
      <c r="U42" s="12">
        <f>SUM(P42:T42)</f>
        <v>17</v>
      </c>
      <c r="V42" s="12">
        <f>RANK(U42,U$40:U$43)</f>
        <v>1</v>
      </c>
    </row>
    <row r="43" spans="2:22" ht="12.75">
      <c r="B43" s="9"/>
      <c r="C43" s="9"/>
      <c r="D43" s="9"/>
      <c r="E43" s="9"/>
      <c r="F43" s="9"/>
      <c r="G43" s="14"/>
      <c r="I43" s="7" t="str">
        <f>$A31</f>
        <v>Westminster C</v>
      </c>
      <c r="J43" s="16">
        <f>B37</f>
        <v>391</v>
      </c>
      <c r="K43" s="16">
        <f>C37</f>
        <v>415</v>
      </c>
      <c r="L43" s="16">
        <f>D37</f>
        <v>378</v>
      </c>
      <c r="M43" s="16">
        <f>E37</f>
        <v>362</v>
      </c>
      <c r="N43" s="16">
        <f>F37</f>
        <v>362</v>
      </c>
      <c r="O43" s="42" t="str">
        <f>$A31</f>
        <v>Westminster C</v>
      </c>
      <c r="P43" s="12">
        <f>IF(B37=0,0,RANK(J43,J40:J43,1))</f>
        <v>1</v>
      </c>
      <c r="Q43" s="12">
        <f>IF(C37=0,0,RANK(K43,K40:K43,1))</f>
        <v>1</v>
      </c>
      <c r="R43" s="12">
        <f>IF(D37=0,0,RANK(L43,L40:L43,1))</f>
        <v>1</v>
      </c>
      <c r="S43" s="12">
        <f>IF(E37=0,0,RANK(M43,M40:M43,1))</f>
        <v>1</v>
      </c>
      <c r="T43" s="12">
        <f>IF(F37=0,0,RANK(N43,N40:N43,1))</f>
        <v>1</v>
      </c>
      <c r="U43" s="12">
        <f>SUM(P43:T43)</f>
        <v>5</v>
      </c>
      <c r="V43" s="12">
        <f>RANK(U43,U$40:U$43)</f>
        <v>4</v>
      </c>
    </row>
    <row r="44" spans="2:21" ht="12.75">
      <c r="B44" s="9"/>
      <c r="C44" s="9"/>
      <c r="D44" s="9"/>
      <c r="E44" s="9"/>
      <c r="F44" s="9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</row>
    <row r="45" spans="9:14" ht="12.75">
      <c r="I45" s="43"/>
      <c r="J45" s="44"/>
      <c r="K45" s="44"/>
      <c r="L45" s="44"/>
      <c r="M45" s="44"/>
      <c r="N45" s="44"/>
    </row>
    <row r="46" spans="1:22" ht="12.75">
      <c r="A46" s="10" t="str">
        <f>A1</f>
        <v>BSSRA Spring League 2022  Section 1 - Division 9</v>
      </c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</row>
    <row r="47" spans="9:14" ht="12.75">
      <c r="I47" s="43"/>
      <c r="J47" s="44"/>
      <c r="K47" s="44"/>
      <c r="L47" s="44"/>
      <c r="M47" s="44"/>
      <c r="N47" s="44"/>
    </row>
    <row r="48" spans="9:14" ht="12.75">
      <c r="I48" s="34"/>
      <c r="J48" s="45"/>
      <c r="K48" s="45"/>
      <c r="L48" s="45"/>
      <c r="M48" s="45"/>
      <c r="N48" s="45"/>
    </row>
    <row r="49" spans="1:21" ht="12.75">
      <c r="A49" s="46" t="s">
        <v>52</v>
      </c>
      <c r="B49" s="47" t="s">
        <v>53</v>
      </c>
      <c r="C49" s="47"/>
      <c r="D49" s="47"/>
      <c r="E49" s="47"/>
      <c r="F49" s="48"/>
      <c r="G49" s="49" t="s">
        <v>22</v>
      </c>
      <c r="H49" s="34"/>
      <c r="I49" s="34"/>
      <c r="J49" s="45"/>
      <c r="K49" s="45"/>
      <c r="L49" s="45"/>
      <c r="M49" s="45"/>
      <c r="N49" s="45"/>
      <c r="O49" s="46" t="s">
        <v>54</v>
      </c>
      <c r="P49" s="47" t="s">
        <v>53</v>
      </c>
      <c r="Q49" s="47"/>
      <c r="R49" s="47"/>
      <c r="S49" s="47"/>
      <c r="T49" s="48"/>
      <c r="U49" s="49" t="s">
        <v>22</v>
      </c>
    </row>
    <row r="50" spans="1:21" ht="12.75">
      <c r="A50" s="50"/>
      <c r="B50" s="16">
        <v>1</v>
      </c>
      <c r="C50" s="16">
        <v>2</v>
      </c>
      <c r="D50" s="16">
        <v>3</v>
      </c>
      <c r="E50" s="16">
        <v>4</v>
      </c>
      <c r="F50" s="16">
        <v>5</v>
      </c>
      <c r="G50" s="51"/>
      <c r="H50" s="34"/>
      <c r="I50" s="34"/>
      <c r="J50" s="45"/>
      <c r="K50" s="45"/>
      <c r="L50" s="45"/>
      <c r="M50" s="45"/>
      <c r="N50" s="45"/>
      <c r="O50" s="50" t="s">
        <v>55</v>
      </c>
      <c r="P50" s="16">
        <v>1</v>
      </c>
      <c r="Q50" s="16">
        <v>2</v>
      </c>
      <c r="R50" s="16">
        <v>3</v>
      </c>
      <c r="S50" s="16">
        <v>4</v>
      </c>
      <c r="T50" s="16">
        <v>5</v>
      </c>
      <c r="U50" s="51" t="s">
        <v>22</v>
      </c>
    </row>
    <row r="51" spans="1:21" ht="12.75">
      <c r="A51" s="20" t="s">
        <v>23</v>
      </c>
      <c r="B51" s="16">
        <v>91</v>
      </c>
      <c r="C51" s="16">
        <v>90</v>
      </c>
      <c r="D51" s="16">
        <v>87</v>
      </c>
      <c r="E51" s="16">
        <v>85</v>
      </c>
      <c r="F51" s="16">
        <v>85</v>
      </c>
      <c r="G51" s="52">
        <f>AVERAGE(B51:F51)</f>
        <v>87.6</v>
      </c>
      <c r="H51" s="34"/>
      <c r="I51" s="34"/>
      <c r="J51" s="45"/>
      <c r="K51" s="45"/>
      <c r="L51" s="45"/>
      <c r="M51" s="45"/>
      <c r="N51" s="45"/>
      <c r="O51" s="50" t="s">
        <v>35</v>
      </c>
      <c r="P51" s="16">
        <v>94</v>
      </c>
      <c r="Q51" s="16">
        <v>91</v>
      </c>
      <c r="R51" s="16">
        <v>92</v>
      </c>
      <c r="S51" s="16">
        <v>91</v>
      </c>
      <c r="T51" s="16">
        <v>92</v>
      </c>
      <c r="U51" s="52">
        <f>AVERAGE(P51:T51)</f>
        <v>92</v>
      </c>
    </row>
    <row r="52" spans="1:21" ht="12.75">
      <c r="A52" s="20" t="s">
        <v>31</v>
      </c>
      <c r="B52" s="16">
        <v>88</v>
      </c>
      <c r="C52" s="16">
        <v>85</v>
      </c>
      <c r="D52" s="16">
        <v>85</v>
      </c>
      <c r="E52" s="16">
        <v>86</v>
      </c>
      <c r="F52" s="16">
        <v>87</v>
      </c>
      <c r="G52" s="52">
        <f>AVERAGE(B52:F52)</f>
        <v>86.2</v>
      </c>
      <c r="H52" s="34"/>
      <c r="I52" s="34"/>
      <c r="J52" s="45"/>
      <c r="K52" s="45"/>
      <c r="L52" s="45"/>
      <c r="M52" s="45"/>
      <c r="N52" s="45"/>
      <c r="O52" s="50" t="s">
        <v>26</v>
      </c>
      <c r="P52" s="16">
        <v>88</v>
      </c>
      <c r="Q52" s="16">
        <v>89</v>
      </c>
      <c r="R52" s="16">
        <v>91</v>
      </c>
      <c r="S52" s="16">
        <v>92</v>
      </c>
      <c r="T52" s="16">
        <v>91</v>
      </c>
      <c r="U52" s="52">
        <f>AVERAGE(P52:T52)</f>
        <v>90.2</v>
      </c>
    </row>
    <row r="53" spans="1:21" ht="12.75">
      <c r="A53" s="20" t="s">
        <v>45</v>
      </c>
      <c r="B53" s="16">
        <v>77</v>
      </c>
      <c r="C53" s="16">
        <v>73</v>
      </c>
      <c r="D53" s="16">
        <v>62</v>
      </c>
      <c r="E53" s="16">
        <v>58</v>
      </c>
      <c r="F53" s="16">
        <v>54</v>
      </c>
      <c r="G53" s="52">
        <f>AVERAGE(B53:F53)</f>
        <v>64.8</v>
      </c>
      <c r="H53" s="34"/>
      <c r="I53" s="34"/>
      <c r="J53" s="45"/>
      <c r="K53" s="45"/>
      <c r="L53" s="45"/>
      <c r="M53" s="45"/>
      <c r="N53" s="45"/>
      <c r="O53" s="50" t="s">
        <v>24</v>
      </c>
      <c r="P53" s="16">
        <v>81</v>
      </c>
      <c r="Q53" s="16">
        <v>95</v>
      </c>
      <c r="R53" s="16">
        <v>90</v>
      </c>
      <c r="S53" s="16">
        <v>89</v>
      </c>
      <c r="T53" s="16">
        <v>91</v>
      </c>
      <c r="U53" s="52">
        <f>AVERAGE(P53:T53)</f>
        <v>89.2</v>
      </c>
    </row>
    <row r="54" spans="1:21" ht="12.75">
      <c r="A54" s="20" t="s">
        <v>24</v>
      </c>
      <c r="B54" s="16">
        <v>81</v>
      </c>
      <c r="C54" s="16">
        <v>95</v>
      </c>
      <c r="D54" s="16">
        <v>90</v>
      </c>
      <c r="E54" s="16">
        <v>89</v>
      </c>
      <c r="F54" s="16">
        <v>91</v>
      </c>
      <c r="G54" s="52">
        <f>AVERAGE(B54:F54)</f>
        <v>89.2</v>
      </c>
      <c r="H54" s="34"/>
      <c r="I54" s="34"/>
      <c r="J54" s="45"/>
      <c r="K54" s="45"/>
      <c r="L54" s="45"/>
      <c r="M54" s="45"/>
      <c r="N54" s="45"/>
      <c r="O54" s="50" t="s">
        <v>42</v>
      </c>
      <c r="P54" s="16">
        <v>90</v>
      </c>
      <c r="Q54" s="16">
        <v>94</v>
      </c>
      <c r="R54" s="16">
        <v>91</v>
      </c>
      <c r="S54" s="16">
        <v>86</v>
      </c>
      <c r="T54" s="16">
        <v>83</v>
      </c>
      <c r="U54" s="52">
        <f>AVERAGE(P54:T54)</f>
        <v>88.8</v>
      </c>
    </row>
    <row r="55" spans="1:21" ht="12.75">
      <c r="A55" s="4" t="s">
        <v>38</v>
      </c>
      <c r="B55" s="35">
        <v>84</v>
      </c>
      <c r="C55" s="35">
        <v>84</v>
      </c>
      <c r="D55" s="16">
        <v>86</v>
      </c>
      <c r="E55" s="16">
        <v>84</v>
      </c>
      <c r="F55" s="16">
        <v>92</v>
      </c>
      <c r="G55" s="52">
        <f>AVERAGE(B55:F55)</f>
        <v>86</v>
      </c>
      <c r="H55" s="34"/>
      <c r="I55" s="34"/>
      <c r="J55" s="45"/>
      <c r="K55" s="45"/>
      <c r="L55" s="45"/>
      <c r="M55" s="45"/>
      <c r="N55" s="45"/>
      <c r="O55" s="50" t="s">
        <v>41</v>
      </c>
      <c r="P55" s="16">
        <v>89</v>
      </c>
      <c r="Q55" s="16">
        <v>88</v>
      </c>
      <c r="R55" s="16">
        <v>83</v>
      </c>
      <c r="S55" s="16">
        <v>95</v>
      </c>
      <c r="T55" s="16">
        <v>88</v>
      </c>
      <c r="U55" s="52">
        <f>AVERAGE(P55:T55)</f>
        <v>88.6</v>
      </c>
    </row>
    <row r="56" spans="1:21" ht="12.75">
      <c r="A56" s="20" t="s">
        <v>25</v>
      </c>
      <c r="B56" s="16">
        <v>89</v>
      </c>
      <c r="C56" s="16">
        <v>74</v>
      </c>
      <c r="D56" s="16">
        <v>88</v>
      </c>
      <c r="E56" s="16">
        <v>76</v>
      </c>
      <c r="F56" s="16">
        <v>85</v>
      </c>
      <c r="G56" s="52">
        <f>AVERAGE(B56:F56)</f>
        <v>82.4</v>
      </c>
      <c r="H56" s="34"/>
      <c r="I56" s="34"/>
      <c r="J56" s="45"/>
      <c r="K56" s="45"/>
      <c r="L56" s="45"/>
      <c r="M56" s="45"/>
      <c r="N56" s="45"/>
      <c r="O56" s="50" t="s">
        <v>23</v>
      </c>
      <c r="P56" s="16">
        <v>91</v>
      </c>
      <c r="Q56" s="16">
        <v>90</v>
      </c>
      <c r="R56" s="16">
        <v>87</v>
      </c>
      <c r="S56" s="16">
        <v>85</v>
      </c>
      <c r="T56" s="16">
        <v>85</v>
      </c>
      <c r="U56" s="52">
        <f>AVERAGE(P56:T56)</f>
        <v>87.6</v>
      </c>
    </row>
    <row r="57" spans="1:21" ht="12.75">
      <c r="A57" s="20" t="s">
        <v>32</v>
      </c>
      <c r="B57" s="16">
        <v>73</v>
      </c>
      <c r="C57" s="16">
        <v>86</v>
      </c>
      <c r="D57" s="16">
        <v>83</v>
      </c>
      <c r="E57" s="16">
        <v>75</v>
      </c>
      <c r="F57" s="16">
        <v>78</v>
      </c>
      <c r="G57" s="52">
        <f>AVERAGE(B57:F57)</f>
        <v>79</v>
      </c>
      <c r="H57" s="34"/>
      <c r="I57" s="34"/>
      <c r="J57" s="45"/>
      <c r="K57" s="45"/>
      <c r="L57" s="45"/>
      <c r="M57" s="45"/>
      <c r="N57" s="45"/>
      <c r="O57" s="53" t="s">
        <v>39</v>
      </c>
      <c r="P57" s="35">
        <v>87</v>
      </c>
      <c r="Q57" s="35">
        <v>86</v>
      </c>
      <c r="R57" s="16">
        <v>84</v>
      </c>
      <c r="S57" s="16">
        <v>92</v>
      </c>
      <c r="T57" s="16">
        <v>89</v>
      </c>
      <c r="U57" s="52">
        <f>AVERAGE(P57:T57)</f>
        <v>87.6</v>
      </c>
    </row>
    <row r="58" spans="1:21" ht="12.75">
      <c r="A58" s="20" t="s">
        <v>46</v>
      </c>
      <c r="B58" s="16">
        <v>80</v>
      </c>
      <c r="C58" s="16">
        <v>74</v>
      </c>
      <c r="D58" s="16">
        <v>81</v>
      </c>
      <c r="E58" s="16">
        <v>74</v>
      </c>
      <c r="F58" s="16">
        <v>76</v>
      </c>
      <c r="G58" s="52">
        <f>AVERAGE(B58:F58)</f>
        <v>77</v>
      </c>
      <c r="H58" s="34"/>
      <c r="I58" s="34"/>
      <c r="J58" s="45"/>
      <c r="K58" s="45"/>
      <c r="L58" s="45"/>
      <c r="M58" s="45"/>
      <c r="N58" s="45"/>
      <c r="O58" s="50" t="s">
        <v>31</v>
      </c>
      <c r="P58" s="16">
        <v>88</v>
      </c>
      <c r="Q58" s="16">
        <v>85</v>
      </c>
      <c r="R58" s="16">
        <v>85</v>
      </c>
      <c r="S58" s="16">
        <v>86</v>
      </c>
      <c r="T58" s="16">
        <v>87</v>
      </c>
      <c r="U58" s="52">
        <f>AVERAGE(P58:T58)</f>
        <v>86.2</v>
      </c>
    </row>
    <row r="59" spans="1:21" ht="12.75">
      <c r="A59" s="20" t="s">
        <v>26</v>
      </c>
      <c r="B59" s="16">
        <v>88</v>
      </c>
      <c r="C59" s="16">
        <v>89</v>
      </c>
      <c r="D59" s="16">
        <v>91</v>
      </c>
      <c r="E59" s="16">
        <v>92</v>
      </c>
      <c r="F59" s="16">
        <v>91</v>
      </c>
      <c r="G59" s="52">
        <f>AVERAGE(B59:F59)</f>
        <v>90.2</v>
      </c>
      <c r="H59" s="34"/>
      <c r="I59" s="34"/>
      <c r="J59" s="45"/>
      <c r="K59" s="45"/>
      <c r="L59" s="45"/>
      <c r="M59" s="45"/>
      <c r="N59" s="45"/>
      <c r="O59" s="53" t="s">
        <v>38</v>
      </c>
      <c r="P59" s="35">
        <v>84</v>
      </c>
      <c r="Q59" s="35">
        <v>84</v>
      </c>
      <c r="R59" s="16">
        <v>86</v>
      </c>
      <c r="S59" s="16">
        <v>84</v>
      </c>
      <c r="T59" s="16">
        <v>92</v>
      </c>
      <c r="U59" s="52">
        <f>AVERAGE(P59:T59)</f>
        <v>86</v>
      </c>
    </row>
    <row r="60" spans="1:21" ht="12.75">
      <c r="A60" s="4" t="s">
        <v>39</v>
      </c>
      <c r="B60" s="35">
        <v>87</v>
      </c>
      <c r="C60" s="35">
        <v>86</v>
      </c>
      <c r="D60" s="16">
        <v>84</v>
      </c>
      <c r="E60" s="16">
        <v>92</v>
      </c>
      <c r="F60" s="16">
        <v>89</v>
      </c>
      <c r="G60" s="52">
        <f>AVERAGE(B60:F60)</f>
        <v>87.6</v>
      </c>
      <c r="H60" s="34"/>
      <c r="I60" s="34"/>
      <c r="J60" s="45"/>
      <c r="K60" s="45"/>
      <c r="L60" s="45"/>
      <c r="M60" s="45"/>
      <c r="N60" s="45"/>
      <c r="O60" s="50" t="s">
        <v>33</v>
      </c>
      <c r="P60" s="16">
        <v>80</v>
      </c>
      <c r="Q60" s="16">
        <v>88</v>
      </c>
      <c r="R60" s="16">
        <v>83</v>
      </c>
      <c r="S60" s="16">
        <v>88</v>
      </c>
      <c r="T60" s="16">
        <v>89</v>
      </c>
      <c r="U60" s="52">
        <f>AVERAGE(P60:T60)</f>
        <v>85.6</v>
      </c>
    </row>
    <row r="61" spans="1:21" ht="12.75">
      <c r="A61" s="20" t="s">
        <v>27</v>
      </c>
      <c r="B61" s="16">
        <v>77</v>
      </c>
      <c r="C61" s="16">
        <v>88</v>
      </c>
      <c r="D61" s="16">
        <v>90</v>
      </c>
      <c r="E61" s="16">
        <v>84</v>
      </c>
      <c r="F61" s="16">
        <v>82</v>
      </c>
      <c r="G61" s="52">
        <f>AVERAGE(B61:F61)</f>
        <v>84.2</v>
      </c>
      <c r="H61" s="34"/>
      <c r="I61" s="34"/>
      <c r="J61" s="45"/>
      <c r="K61" s="45"/>
      <c r="L61" s="45"/>
      <c r="M61" s="45"/>
      <c r="N61" s="45"/>
      <c r="O61" s="50" t="s">
        <v>27</v>
      </c>
      <c r="P61" s="16">
        <v>77</v>
      </c>
      <c r="Q61" s="16">
        <v>88</v>
      </c>
      <c r="R61" s="16">
        <v>90</v>
      </c>
      <c r="S61" s="16">
        <v>84</v>
      </c>
      <c r="T61" s="16">
        <v>82</v>
      </c>
      <c r="U61" s="52">
        <f>AVERAGE(P61:T61)</f>
        <v>84.2</v>
      </c>
    </row>
    <row r="62" spans="1:21" ht="12.75">
      <c r="A62" s="20" t="s">
        <v>33</v>
      </c>
      <c r="B62" s="16">
        <v>80</v>
      </c>
      <c r="C62" s="16">
        <v>88</v>
      </c>
      <c r="D62" s="16">
        <v>83</v>
      </c>
      <c r="E62" s="16">
        <v>88</v>
      </c>
      <c r="F62" s="16">
        <v>89</v>
      </c>
      <c r="G62" s="52">
        <f>AVERAGE(B62:F62)</f>
        <v>85.6</v>
      </c>
      <c r="H62" s="34"/>
      <c r="I62" s="34"/>
      <c r="J62" s="45"/>
      <c r="K62" s="45"/>
      <c r="L62" s="45"/>
      <c r="M62" s="45"/>
      <c r="N62" s="45"/>
      <c r="O62" s="50" t="s">
        <v>43</v>
      </c>
      <c r="P62" s="16">
        <v>88</v>
      </c>
      <c r="Q62" s="16">
        <v>93</v>
      </c>
      <c r="R62" s="16">
        <v>87</v>
      </c>
      <c r="S62" s="16">
        <v>79</v>
      </c>
      <c r="T62" s="16">
        <v>70</v>
      </c>
      <c r="U62" s="52">
        <f>AVERAGE(P62:T62)</f>
        <v>83.4</v>
      </c>
    </row>
    <row r="63" spans="1:21" ht="12.75">
      <c r="A63" s="20" t="s">
        <v>34</v>
      </c>
      <c r="B63" s="16">
        <v>89</v>
      </c>
      <c r="C63" s="16">
        <v>89</v>
      </c>
      <c r="D63" s="16">
        <v>63</v>
      </c>
      <c r="E63" s="16">
        <v>72</v>
      </c>
      <c r="F63" s="16">
        <v>82</v>
      </c>
      <c r="G63" s="52">
        <f>AVERAGE(B63:F63)</f>
        <v>79</v>
      </c>
      <c r="H63" s="34"/>
      <c r="I63" s="34"/>
      <c r="J63" s="45"/>
      <c r="K63" s="45"/>
      <c r="L63" s="45"/>
      <c r="M63" s="45"/>
      <c r="N63" s="45"/>
      <c r="O63" s="50" t="s">
        <v>49</v>
      </c>
      <c r="P63" s="16">
        <v>78</v>
      </c>
      <c r="Q63" s="16">
        <v>91</v>
      </c>
      <c r="R63" s="16">
        <v>72</v>
      </c>
      <c r="S63" s="16">
        <v>86</v>
      </c>
      <c r="T63" s="16">
        <v>88</v>
      </c>
      <c r="U63" s="52">
        <f>AVERAGE(P63:T63)</f>
        <v>83</v>
      </c>
    </row>
    <row r="64" spans="1:21" ht="12.75">
      <c r="A64" s="20" t="s">
        <v>47</v>
      </c>
      <c r="B64" s="16">
        <v>68</v>
      </c>
      <c r="C64" s="16">
        <v>89</v>
      </c>
      <c r="D64" s="16">
        <v>81</v>
      </c>
      <c r="E64" s="16">
        <v>79</v>
      </c>
      <c r="F64" s="16">
        <v>77</v>
      </c>
      <c r="G64" s="52">
        <f>AVERAGE(B64:F64)</f>
        <v>78.8</v>
      </c>
      <c r="H64" s="34"/>
      <c r="I64" s="34"/>
      <c r="J64" s="45"/>
      <c r="K64" s="45"/>
      <c r="L64" s="45"/>
      <c r="M64" s="45"/>
      <c r="N64" s="45"/>
      <c r="O64" s="50" t="s">
        <v>25</v>
      </c>
      <c r="P64" s="16">
        <v>89</v>
      </c>
      <c r="Q64" s="16">
        <v>74</v>
      </c>
      <c r="R64" s="16">
        <v>88</v>
      </c>
      <c r="S64" s="16">
        <v>76</v>
      </c>
      <c r="T64" s="16">
        <v>85</v>
      </c>
      <c r="U64" s="52">
        <f>AVERAGE(P64:T64)</f>
        <v>82.4</v>
      </c>
    </row>
    <row r="65" spans="1:21" ht="12.75">
      <c r="A65" s="20" t="s">
        <v>35</v>
      </c>
      <c r="B65" s="16">
        <v>94</v>
      </c>
      <c r="C65" s="16">
        <v>91</v>
      </c>
      <c r="D65" s="16">
        <v>92</v>
      </c>
      <c r="E65" s="16">
        <v>91</v>
      </c>
      <c r="F65" s="16">
        <v>92</v>
      </c>
      <c r="G65" s="52">
        <f>AVERAGE(B65:F65)</f>
        <v>92</v>
      </c>
      <c r="H65" s="34"/>
      <c r="I65" s="34"/>
      <c r="J65" s="45"/>
      <c r="K65" s="45"/>
      <c r="L65" s="45"/>
      <c r="M65" s="45"/>
      <c r="N65" s="45"/>
      <c r="O65" s="50" t="s">
        <v>32</v>
      </c>
      <c r="P65" s="16">
        <v>73</v>
      </c>
      <c r="Q65" s="16">
        <v>86</v>
      </c>
      <c r="R65" s="16">
        <v>83</v>
      </c>
      <c r="S65" s="16">
        <v>75</v>
      </c>
      <c r="T65" s="16">
        <v>78</v>
      </c>
      <c r="U65" s="52">
        <f>AVERAGE(P65:T65)</f>
        <v>79</v>
      </c>
    </row>
    <row r="66" spans="1:21" ht="12.75">
      <c r="A66" s="20" t="s">
        <v>41</v>
      </c>
      <c r="B66" s="16">
        <v>89</v>
      </c>
      <c r="C66" s="16">
        <v>88</v>
      </c>
      <c r="D66" s="16">
        <v>83</v>
      </c>
      <c r="E66" s="16">
        <v>95</v>
      </c>
      <c r="F66" s="16">
        <v>88</v>
      </c>
      <c r="G66" s="52">
        <f>AVERAGE(B66:F66)</f>
        <v>88.6</v>
      </c>
      <c r="H66" s="34"/>
      <c r="I66" s="34"/>
      <c r="J66" s="45"/>
      <c r="K66" s="45"/>
      <c r="L66" s="45"/>
      <c r="M66" s="45"/>
      <c r="N66" s="45"/>
      <c r="O66" s="50" t="s">
        <v>34</v>
      </c>
      <c r="P66" s="16">
        <v>89</v>
      </c>
      <c r="Q66" s="16">
        <v>89</v>
      </c>
      <c r="R66" s="16">
        <v>63</v>
      </c>
      <c r="S66" s="16">
        <v>72</v>
      </c>
      <c r="T66" s="16">
        <v>82</v>
      </c>
      <c r="U66" s="52">
        <f>AVERAGE(P66:T66)</f>
        <v>79</v>
      </c>
    </row>
    <row r="67" spans="1:21" ht="12.75">
      <c r="A67" s="20" t="s">
        <v>48</v>
      </c>
      <c r="B67" s="16">
        <v>88</v>
      </c>
      <c r="C67" s="16">
        <v>88</v>
      </c>
      <c r="D67" s="16">
        <v>82</v>
      </c>
      <c r="E67" s="16">
        <v>65</v>
      </c>
      <c r="F67" s="16">
        <v>67</v>
      </c>
      <c r="G67" s="52">
        <f>AVERAGE(B67:F67)</f>
        <v>78</v>
      </c>
      <c r="I67" s="34"/>
      <c r="J67" s="45"/>
      <c r="K67" s="45"/>
      <c r="L67" s="45"/>
      <c r="M67" s="45"/>
      <c r="N67" s="45"/>
      <c r="O67" s="50" t="s">
        <v>47</v>
      </c>
      <c r="P67" s="16">
        <v>68</v>
      </c>
      <c r="Q67" s="16">
        <v>89</v>
      </c>
      <c r="R67" s="16">
        <v>81</v>
      </c>
      <c r="S67" s="16">
        <v>79</v>
      </c>
      <c r="T67" s="16">
        <v>77</v>
      </c>
      <c r="U67" s="52">
        <f>AVERAGE(P67:T67)</f>
        <v>78.8</v>
      </c>
    </row>
    <row r="68" spans="1:21" ht="12.75">
      <c r="A68" s="20" t="s">
        <v>42</v>
      </c>
      <c r="B68" s="16">
        <v>90</v>
      </c>
      <c r="C68" s="16">
        <v>94</v>
      </c>
      <c r="D68" s="16">
        <v>91</v>
      </c>
      <c r="E68" s="16">
        <v>86</v>
      </c>
      <c r="F68" s="16">
        <v>83</v>
      </c>
      <c r="G68" s="52">
        <f>AVERAGE(B68:F68)</f>
        <v>88.8</v>
      </c>
      <c r="O68" s="50" t="s">
        <v>48</v>
      </c>
      <c r="P68" s="16">
        <v>88</v>
      </c>
      <c r="Q68" s="16">
        <v>88</v>
      </c>
      <c r="R68" s="16">
        <v>82</v>
      </c>
      <c r="S68" s="16">
        <v>65</v>
      </c>
      <c r="T68" s="16">
        <v>67</v>
      </c>
      <c r="U68" s="52">
        <f>AVERAGE(P68:T68)</f>
        <v>78</v>
      </c>
    </row>
    <row r="69" spans="1:21" ht="12.75">
      <c r="A69" s="20" t="s">
        <v>43</v>
      </c>
      <c r="B69" s="16">
        <v>88</v>
      </c>
      <c r="C69" s="16">
        <v>93</v>
      </c>
      <c r="D69" s="16">
        <v>87</v>
      </c>
      <c r="E69" s="16">
        <v>79</v>
      </c>
      <c r="F69" s="16">
        <v>70</v>
      </c>
      <c r="G69" s="52">
        <f>AVERAGE(B69:F69)</f>
        <v>83.4</v>
      </c>
      <c r="O69" s="50" t="s">
        <v>46</v>
      </c>
      <c r="P69" s="16">
        <v>80</v>
      </c>
      <c r="Q69" s="16">
        <v>74</v>
      </c>
      <c r="R69" s="16">
        <v>81</v>
      </c>
      <c r="S69" s="16">
        <v>74</v>
      </c>
      <c r="T69" s="16">
        <v>76</v>
      </c>
      <c r="U69" s="52">
        <f>AVERAGE(P69:T69)</f>
        <v>77</v>
      </c>
    </row>
    <row r="70" spans="1:21" ht="12.75">
      <c r="A70" s="54" t="s">
        <v>49</v>
      </c>
      <c r="B70" s="55">
        <v>78</v>
      </c>
      <c r="C70" s="55">
        <v>91</v>
      </c>
      <c r="D70" s="55">
        <v>72</v>
      </c>
      <c r="E70" s="55">
        <v>86</v>
      </c>
      <c r="F70" s="55">
        <v>88</v>
      </c>
      <c r="G70" s="56">
        <f>AVERAGE(B70:F70)</f>
        <v>83</v>
      </c>
      <c r="O70" s="54" t="s">
        <v>45</v>
      </c>
      <c r="P70" s="57">
        <v>77</v>
      </c>
      <c r="Q70" s="57">
        <v>73</v>
      </c>
      <c r="R70" s="57">
        <v>62</v>
      </c>
      <c r="S70" s="57">
        <v>58</v>
      </c>
      <c r="T70" s="57">
        <v>54</v>
      </c>
      <c r="U70" s="56">
        <f>AVERAGE(P70:T70)</f>
        <v>64.8</v>
      </c>
    </row>
  </sheetData>
  <sheetProtection selectLockedCells="1" selectUnlockedCells="1"/>
  <autoFilter ref="O50:U70"/>
  <mergeCells count="6">
    <mergeCell ref="A1:V1"/>
    <mergeCell ref="P25:S25"/>
    <mergeCell ref="P26:R26"/>
    <mergeCell ref="A46:V46"/>
    <mergeCell ref="B49:E49"/>
    <mergeCell ref="P49:S49"/>
  </mergeCells>
  <printOptions horizontalCentered="1"/>
  <pageMargins left="0.20972222222222223" right="0.2" top="0.3402777777777778" bottom="0" header="0.5118055555555555" footer="0.5118055555555555"/>
  <pageSetup horizontalDpi="300" verticalDpi="300" orientation="portrait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